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01118976\Desktop\"/>
    </mc:Choice>
  </mc:AlternateContent>
  <xr:revisionPtr revIDLastSave="0" documentId="8_{2F5ABAB9-6252-4A2E-B577-31195B50B94A}" xr6:coauthVersionLast="47" xr6:coauthVersionMax="47" xr10:uidLastSave="{00000000-0000-0000-0000-000000000000}"/>
  <bookViews>
    <workbookView xWindow="-110" yWindow="-110" windowWidth="19420" windowHeight="10420" xr2:uid="{46FA93A4-5C12-4269-AFC6-409C2A2D68CD}"/>
  </bookViews>
  <sheets>
    <sheet name="仙台" sheetId="1" r:id="rId1"/>
    <sheet name="小牧" sheetId="8" state="hidden" r:id="rId2"/>
    <sheet name="西大路" sheetId="4" state="hidden" r:id="rId3"/>
  </sheets>
  <definedNames>
    <definedName name="_xlnm._FilterDatabase" localSheetId="2" hidden="1">西大路!$A$4:$Q$23</definedName>
    <definedName name="_xlnm._FilterDatabase" localSheetId="0" hidden="1">仙台!$B$4:$O$4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S20" i="1" s="1"/>
  <c r="R19" i="1"/>
  <c r="S19" i="1" s="1"/>
  <c r="R18" i="1"/>
  <c r="S18" i="1" s="1"/>
  <c r="R17" i="1"/>
  <c r="S17" i="1" s="1"/>
  <c r="R15" i="1"/>
  <c r="S1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6" i="1"/>
  <c r="S16" i="1" s="1"/>
  <c r="R5" i="1"/>
  <c r="S5" i="1" s="1"/>
  <c r="S3" i="8"/>
  <c r="R26" i="8"/>
  <c r="S26" i="8" s="1"/>
  <c r="R25" i="8"/>
  <c r="S25" i="8" s="1"/>
  <c r="R24" i="8"/>
  <c r="S24" i="8" s="1"/>
  <c r="R23" i="8"/>
  <c r="S23" i="8" s="1"/>
  <c r="R22" i="8"/>
  <c r="S22" i="8" s="1"/>
  <c r="R21" i="8"/>
  <c r="S21" i="8" s="1"/>
  <c r="R20" i="8"/>
  <c r="S20" i="8" s="1"/>
  <c r="R19" i="8"/>
  <c r="S19" i="8" s="1"/>
  <c r="R18" i="8"/>
  <c r="S18" i="8" s="1"/>
  <c r="R3" i="4"/>
  <c r="R17" i="8"/>
  <c r="S17" i="8" s="1"/>
  <c r="R16" i="8"/>
  <c r="S16" i="8" s="1"/>
  <c r="R15" i="8"/>
  <c r="S15" i="8" s="1"/>
  <c r="R14" i="8"/>
  <c r="S14" i="8" s="1"/>
  <c r="R13" i="8"/>
  <c r="S13" i="8" s="1"/>
  <c r="R12" i="8"/>
  <c r="S12" i="8" s="1"/>
  <c r="R11" i="8"/>
  <c r="S11" i="8" s="1"/>
  <c r="R10" i="8"/>
  <c r="S10" i="8" s="1"/>
  <c r="R9" i="8"/>
  <c r="S9" i="8" s="1"/>
  <c r="R8" i="8"/>
  <c r="S8" i="8" s="1"/>
  <c r="R7" i="8"/>
  <c r="S7" i="8" s="1"/>
  <c r="R6" i="8"/>
  <c r="S6" i="8" s="1"/>
  <c r="R5" i="8"/>
  <c r="S5" i="8" s="1"/>
  <c r="Q23" i="4"/>
  <c r="R23" i="4" s="1"/>
  <c r="R22" i="4"/>
  <c r="Q22" i="4"/>
  <c r="Q21" i="4"/>
  <c r="R21" i="4" s="1"/>
  <c r="Q20" i="4"/>
  <c r="R20" i="4" s="1"/>
  <c r="Q19" i="4"/>
  <c r="R19" i="4" s="1"/>
  <c r="Q18" i="4"/>
  <c r="R18" i="4" s="1"/>
  <c r="Q17" i="4"/>
  <c r="R17" i="4" s="1"/>
  <c r="R16" i="4"/>
  <c r="Q16" i="4"/>
  <c r="Q15" i="4"/>
  <c r="R15" i="4" s="1"/>
  <c r="Q14" i="4"/>
  <c r="R14" i="4" s="1"/>
  <c r="Q13" i="4"/>
  <c r="R13" i="4" s="1"/>
  <c r="Q12" i="4"/>
  <c r="R12" i="4" s="1"/>
  <c r="Q11" i="4"/>
  <c r="R11" i="4" s="1"/>
  <c r="R10" i="4"/>
  <c r="Q10" i="4"/>
  <c r="Q9" i="4"/>
  <c r="R9" i="4" s="1"/>
  <c r="Q8" i="4"/>
  <c r="R8" i="4" s="1"/>
  <c r="Q7" i="4"/>
  <c r="R7" i="4" s="1"/>
  <c r="Q6" i="4"/>
  <c r="R6" i="4" s="1"/>
  <c r="Q5" i="4"/>
  <c r="R5" i="4" s="1"/>
  <c r="N24" i="4"/>
  <c r="S3" i="1" l="1"/>
  <c r="N24" i="1"/>
</calcChain>
</file>

<file path=xl/sharedStrings.xml><?xml version="1.0" encoding="utf-8"?>
<sst xmlns="http://schemas.openxmlformats.org/spreadsheetml/2006/main" count="445" uniqueCount="194">
  <si>
    <t>物流センタコード</t>
  </si>
  <si>
    <t>JAN</t>
  </si>
  <si>
    <t>ブランド</t>
    <phoneticPr fontId="2"/>
  </si>
  <si>
    <t>商品名</t>
    <phoneticPr fontId="2"/>
  </si>
  <si>
    <t>規格</t>
  </si>
  <si>
    <t>賞味期限</t>
    <rPh sb="0" eb="4">
      <t>ショウミキゲン</t>
    </rPh>
    <phoneticPr fontId="2"/>
  </si>
  <si>
    <t>MSCD</t>
    <phoneticPr fontId="2"/>
  </si>
  <si>
    <t>SYCD</t>
    <phoneticPr fontId="2"/>
  </si>
  <si>
    <t>入庫№</t>
    <rPh sb="0" eb="2">
      <t>ニュウコ</t>
    </rPh>
    <phoneticPr fontId="2"/>
  </si>
  <si>
    <t>cs入数</t>
    <phoneticPr fontId="2"/>
  </si>
  <si>
    <t>bl入数</t>
    <phoneticPr fontId="2"/>
  </si>
  <si>
    <t>物流センタ名</t>
    <phoneticPr fontId="2"/>
  </si>
  <si>
    <t>発単</t>
    <rPh sb="0" eb="2">
      <t>ハッタン</t>
    </rPh>
    <phoneticPr fontId="2"/>
  </si>
  <si>
    <t>■廃棄依頼リスト</t>
    <rPh sb="1" eb="3">
      <t>ハイキ</t>
    </rPh>
    <rPh sb="3" eb="5">
      <t>イライ</t>
    </rPh>
    <phoneticPr fontId="2"/>
  </si>
  <si>
    <t>ハマトミ食品</t>
  </si>
  <si>
    <t>２５個</t>
  </si>
  <si>
    <t>双和食品工業</t>
  </si>
  <si>
    <t>１個</t>
  </si>
  <si>
    <t>旨辛坦々風餃子</t>
  </si>
  <si>
    <t>すかいらーく</t>
  </si>
  <si>
    <t>＆ｍｅ　ｔｉｍｅ</t>
  </si>
  <si>
    <t>JAN</t>
    <phoneticPr fontId="2"/>
  </si>
  <si>
    <t>しそ生餃子</t>
  </si>
  <si>
    <t>デニーズ</t>
  </si>
  <si>
    <t>西友フーズ</t>
  </si>
  <si>
    <t>アサヒコ</t>
  </si>
  <si>
    <t>0555560</t>
  </si>
  <si>
    <t>チーズキムチチヂミ</t>
  </si>
  <si>
    <t>0081101</t>
  </si>
  <si>
    <t>フードトレンド</t>
  </si>
  <si>
    <t>２００ｇ</t>
  </si>
  <si>
    <t>４００ｇ</t>
  </si>
  <si>
    <t>２５０ｇ</t>
  </si>
  <si>
    <t>バーミヤン本格焼売</t>
  </si>
  <si>
    <t>８個</t>
  </si>
  <si>
    <t>１７ｇ×１５</t>
  </si>
  <si>
    <t>0156681</t>
  </si>
  <si>
    <t>0357890</t>
  </si>
  <si>
    <t>0576956</t>
  </si>
  <si>
    <t>ジョイフル</t>
  </si>
  <si>
    <t>１４０ｇ</t>
  </si>
  <si>
    <t>肉チヂミ</t>
  </si>
  <si>
    <t>433730</t>
  </si>
  <si>
    <t>ニチレイ小牧／西友</t>
  </si>
  <si>
    <t>ピース重量</t>
    <rPh sb="3" eb="5">
      <t>ジュウリョウ</t>
    </rPh>
    <phoneticPr fontId="2"/>
  </si>
  <si>
    <t>重量(g)</t>
    <rPh sb="0" eb="2">
      <t>ジュウリョウ</t>
    </rPh>
    <phoneticPr fontId="2"/>
  </si>
  <si>
    <t>５００ｇ</t>
  </si>
  <si>
    <t>0287743</t>
  </si>
  <si>
    <t>五十嵐冷蔵</t>
  </si>
  <si>
    <t>笹がきごぼう</t>
  </si>
  <si>
    <t>数量
(単箱)</t>
    <rPh sb="0" eb="2">
      <t>スウリョウ</t>
    </rPh>
    <rPh sb="4" eb="6">
      <t>タンバコ</t>
    </rPh>
    <phoneticPr fontId="2"/>
  </si>
  <si>
    <t>4580324897006</t>
  </si>
  <si>
    <t>4562171611103</t>
  </si>
  <si>
    <t>松屋フーズ</t>
  </si>
  <si>
    <t>オリジナルカレー</t>
  </si>
  <si>
    <t>4571561960363</t>
  </si>
  <si>
    <t>ガスト海老のペンネグラタン</t>
  </si>
  <si>
    <t>4978374802529</t>
  </si>
  <si>
    <t>マルマツ</t>
  </si>
  <si>
    <t>冷凍浜松餃子（生餃子）３０粒</t>
  </si>
  <si>
    <t>１８０ｇ</t>
  </si>
  <si>
    <t>２０ｇ×３０</t>
  </si>
  <si>
    <t>１人前</t>
  </si>
  <si>
    <t>4906623131359</t>
  </si>
  <si>
    <t>4571561960097</t>
  </si>
  <si>
    <t>ジョナサンＳメキシカンピラフ</t>
  </si>
  <si>
    <t>１袋</t>
  </si>
  <si>
    <t>4904680968321</t>
  </si>
  <si>
    <t>ノースイ</t>
  </si>
  <si>
    <t>きのこミックス</t>
  </si>
  <si>
    <t>4571561960301</t>
  </si>
  <si>
    <t>バーミヤン冷凍生餃子</t>
  </si>
  <si>
    <t>４７０ｇ</t>
  </si>
  <si>
    <t>4906690000084</t>
  </si>
  <si>
    <t>ジェーシーコムサ</t>
  </si>
  <si>
    <t>手のばしナン</t>
  </si>
  <si>
    <t>７０ｇ×５</t>
  </si>
  <si>
    <t>4904591194895</t>
  </si>
  <si>
    <t>ちぬや</t>
  </si>
  <si>
    <t>よこすか海軍カレーコロッケ</t>
  </si>
  <si>
    <t>８５ｇ×５</t>
  </si>
  <si>
    <t>4902439118843</t>
  </si>
  <si>
    <t>4571292565615</t>
  </si>
  <si>
    <t>さぶーる</t>
  </si>
  <si>
    <t>ＩＹチーズケーキブリュレ</t>
  </si>
  <si>
    <t>4580324891400</t>
  </si>
  <si>
    <t>九条ネギ餃子</t>
  </si>
  <si>
    <t>4902110282504</t>
  </si>
  <si>
    <t>ママー</t>
  </si>
  <si>
    <t>ザパスタ　贅沢バジルソース</t>
  </si>
  <si>
    <t>4532934006163</t>
  </si>
  <si>
    <t>餃子計画</t>
  </si>
  <si>
    <t>ＵＭＡ野菜餃子グルテンフリー</t>
  </si>
  <si>
    <t>６００ｇ</t>
  </si>
  <si>
    <t>4573233085589</t>
  </si>
  <si>
    <t>楽天ファーム</t>
  </si>
  <si>
    <t>国産有機乱切北海道栗かぼちゃ</t>
  </si>
  <si>
    <t>２４０ｇ</t>
  </si>
  <si>
    <t>ニチレイ西大路／西友</t>
  </si>
  <si>
    <t>4901437319191</t>
  </si>
  <si>
    <t>0754232</t>
  </si>
  <si>
    <t>4571561960103</t>
  </si>
  <si>
    <t>0700197</t>
  </si>
  <si>
    <t>4974037208486</t>
  </si>
  <si>
    <t>0331260</t>
  </si>
  <si>
    <t>キンレイ</t>
  </si>
  <si>
    <t>お水がいらない台湾ラーメン</t>
  </si>
  <si>
    <t>１食</t>
  </si>
  <si>
    <t>３種チーズの海老グラタン</t>
  </si>
  <si>
    <t>4904680989401</t>
  </si>
  <si>
    <t>0020707</t>
  </si>
  <si>
    <t>南イタリア産グリル野菜ミック</t>
  </si>
  <si>
    <t>0287658</t>
  </si>
  <si>
    <t>4963646078023</t>
  </si>
  <si>
    <t>0105368</t>
  </si>
  <si>
    <t>玉ねぎみじん切り</t>
  </si>
  <si>
    <t>4589833512165</t>
  </si>
  <si>
    <t>0370161</t>
  </si>
  <si>
    <t>三友フーズ</t>
  </si>
  <si>
    <t>カヌレドボルドー</t>
  </si>
  <si>
    <t>4947107103349</t>
  </si>
  <si>
    <t>0777500</t>
  </si>
  <si>
    <t>あんこのチーズケーキ</t>
  </si>
  <si>
    <t>4947107103356</t>
  </si>
  <si>
    <t>0777505</t>
  </si>
  <si>
    <t>黒みつのティラミス</t>
  </si>
  <si>
    <t>4901306002131</t>
  </si>
  <si>
    <t>0165594</t>
  </si>
  <si>
    <t>カゴメ</t>
  </si>
  <si>
    <t>イタリア産グリル野菜ざく切り</t>
  </si>
  <si>
    <t>１１４ｇ</t>
  </si>
  <si>
    <t>８０ｇ</t>
  </si>
  <si>
    <t>７２ｇ</t>
  </si>
  <si>
    <t>重量(kg)</t>
    <rPh sb="0" eb="2">
      <t>ジュウリョウ</t>
    </rPh>
    <phoneticPr fontId="2"/>
  </si>
  <si>
    <t>イタリア産グリル野菜ざく切り</t>
    <phoneticPr fontId="2"/>
  </si>
  <si>
    <t>4963646344203</t>
  </si>
  <si>
    <t>4562210809270</t>
  </si>
  <si>
    <t>4903150678074</t>
  </si>
  <si>
    <t>0519652</t>
  </si>
  <si>
    <t>4903150678036</t>
  </si>
  <si>
    <t>0519770</t>
  </si>
  <si>
    <t>4571271378083</t>
  </si>
  <si>
    <t>0509307</t>
  </si>
  <si>
    <t>米久</t>
  </si>
  <si>
    <t>おうちでＯＭ油淋鶏弁当</t>
  </si>
  <si>
    <t>３０４ｇ</t>
  </si>
  <si>
    <t>おうちでＯＭ厚切りカツカレー</t>
  </si>
  <si>
    <t>３４３ｇ</t>
  </si>
  <si>
    <t>サムギョプサルキンパ</t>
  </si>
  <si>
    <t>２３０ｇ</t>
  </si>
  <si>
    <t>4589594370257</t>
  </si>
  <si>
    <t>4589594370240</t>
  </si>
  <si>
    <t>4901520163946</t>
  </si>
  <si>
    <t>0759755</t>
  </si>
  <si>
    <t>433720</t>
  </si>
  <si>
    <t>ニチレイ仙台／西友</t>
  </si>
  <si>
    <t>テーブルマーク</t>
  </si>
  <si>
    <t>３３１ｇ</t>
  </si>
  <si>
    <t>8429360004336</t>
  </si>
  <si>
    <t>0821424</t>
  </si>
  <si>
    <t>スペインバスクチーズケーキ</t>
  </si>
  <si>
    <t>１台</t>
  </si>
  <si>
    <t>4532934003407</t>
  </si>
  <si>
    <t>0761745</t>
  </si>
  <si>
    <t>やみつきになる焼売</t>
  </si>
  <si>
    <t>８４０ｇ</t>
  </si>
  <si>
    <t>4519230200211</t>
  </si>
  <si>
    <t>0687955</t>
  </si>
  <si>
    <t>千房</t>
  </si>
  <si>
    <t>千房大阪名店の味豚玉</t>
  </si>
  <si>
    <t>２５６ｇ</t>
  </si>
  <si>
    <t>4519230200297</t>
  </si>
  <si>
    <t>0705452</t>
  </si>
  <si>
    <t>名店の味ミックス焼</t>
  </si>
  <si>
    <t>4571271378076</t>
  </si>
  <si>
    <t>0509034</t>
  </si>
  <si>
    <t>ごま油香るプルコギキンパ</t>
  </si>
  <si>
    <t>4902165145380</t>
  </si>
  <si>
    <t>0437332</t>
  </si>
  <si>
    <t>マルハニチロＴ</t>
  </si>
  <si>
    <t>炒飯の極み　えび五目ＸＯ醤</t>
  </si>
  <si>
    <t>直火焼チーズハンバーグデミ付</t>
    <phoneticPr fontId="2"/>
  </si>
  <si>
    <t>直火焼きハンバーグデミ付</t>
    <phoneticPr fontId="2"/>
  </si>
  <si>
    <t>まるぐえび香る魚介ラーメン</t>
    <phoneticPr fontId="2"/>
  </si>
  <si>
    <t>カヌレドボルドー</t>
    <phoneticPr fontId="2"/>
  </si>
  <si>
    <t>黒みつのティラミス</t>
    <phoneticPr fontId="2"/>
  </si>
  <si>
    <t>追加</t>
    <rPh sb="0" eb="2">
      <t>ツイカ</t>
    </rPh>
    <phoneticPr fontId="2"/>
  </si>
  <si>
    <t>0136591</t>
  </si>
  <si>
    <t>0584007</t>
  </si>
  <si>
    <t>半熟生カステラ　プレーン</t>
  </si>
  <si>
    <t>菓秀苑森長</t>
  </si>
  <si>
    <t>２８０ｇ</t>
  </si>
  <si>
    <t>台湾カステラ（定番）</t>
  </si>
  <si>
    <t>WF済</t>
    <rPh sb="2" eb="3">
      <t>スミ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</si>
</sst>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176" fontId="1" fillId="0" borderId="6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176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176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76" fontId="1" fillId="0" borderId="15" xfId="0" applyNumberFormat="1" applyFont="1" applyBorder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76" fontId="1" fillId="0" borderId="6" xfId="0" applyNumberFormat="1" applyFont="1" applyBorder="1">
      <alignment vertical="center"/>
    </xf>
    <xf numFmtId="0" fontId="1" fillId="4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4" borderId="10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7" fontId="3" fillId="0" borderId="0" xfId="2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3" fillId="0" borderId="22" xfId="0" applyFont="1" applyBorder="1">
      <alignment vertical="center"/>
    </xf>
    <xf numFmtId="176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</cellXfs>
  <cellStyles count="4">
    <cellStyle name="桁区切り" xfId="2" builtinId="6"/>
    <cellStyle name="標準" xfId="0" builtinId="0"/>
    <cellStyle name="標準 2" xfId="3" xr:uid="{8FBE9EA2-399F-4A6E-8CEE-D674D3B43DE4}"/>
    <cellStyle name="標準 3 20" xfId="1" xr:uid="{862952B3-5692-43BA-B0EC-26E9026B4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E154-4BBC-4EB7-A3C3-CA1E003785F3}">
  <sheetPr>
    <tabColor rgb="FFFFC000"/>
  </sheetPr>
  <dimension ref="A2:S24"/>
  <sheetViews>
    <sheetView tabSelected="1" zoomScale="85" zoomScaleNormal="85" workbookViewId="0">
      <selection activeCell="D16" sqref="D16"/>
    </sheetView>
  </sheetViews>
  <sheetFormatPr defaultColWidth="8.6640625" defaultRowHeight="12.5" x14ac:dyDescent="0.55000000000000004"/>
  <cols>
    <col min="1" max="1" width="8.1640625" style="15" customWidth="1"/>
    <col min="2" max="2" width="7.58203125" style="15" bestFit="1" customWidth="1"/>
    <col min="3" max="3" width="15" style="15" bestFit="1" customWidth="1"/>
    <col min="4" max="4" width="15.33203125" style="15" bestFit="1" customWidth="1"/>
    <col min="5" max="5" width="7.58203125" style="15" bestFit="1" customWidth="1"/>
    <col min="6" max="6" width="11.1640625" style="15" bestFit="1" customWidth="1"/>
    <col min="7" max="7" width="14.08203125" style="27" bestFit="1" customWidth="1"/>
    <col min="8" max="8" width="12.9140625" style="15" bestFit="1" customWidth="1"/>
    <col min="9" max="9" width="20.6640625" style="15" bestFit="1" customWidth="1"/>
    <col min="10" max="10" width="6.9140625" style="15" bestFit="1" customWidth="1"/>
    <col min="11" max="11" width="5.6640625" style="15" bestFit="1" customWidth="1"/>
    <col min="12" max="12" width="5.5" style="15" bestFit="1" customWidth="1"/>
    <col min="13" max="13" width="5.5" style="15" customWidth="1"/>
    <col min="14" max="14" width="5.58203125" style="15" bestFit="1" customWidth="1"/>
    <col min="15" max="15" width="11" style="15" customWidth="1"/>
    <col min="16" max="16" width="4.1640625" style="15" customWidth="1"/>
    <col min="17" max="16384" width="8.6640625" style="15"/>
  </cols>
  <sheetData>
    <row r="2" spans="1:19" x14ac:dyDescent="0.55000000000000004">
      <c r="B2" s="15" t="s">
        <v>13</v>
      </c>
    </row>
    <row r="3" spans="1:19" x14ac:dyDescent="0.55000000000000004">
      <c r="S3" s="66">
        <f>SUM(S5:S20)</f>
        <v>202.488</v>
      </c>
    </row>
    <row r="4" spans="1:19" ht="25" x14ac:dyDescent="0.55000000000000004">
      <c r="B4" s="10" t="s">
        <v>0</v>
      </c>
      <c r="C4" s="11" t="s">
        <v>11</v>
      </c>
      <c r="D4" s="12" t="s">
        <v>1</v>
      </c>
      <c r="E4" s="11" t="s">
        <v>6</v>
      </c>
      <c r="F4" s="11" t="s">
        <v>8</v>
      </c>
      <c r="G4" s="12" t="s">
        <v>7</v>
      </c>
      <c r="H4" s="11" t="s">
        <v>2</v>
      </c>
      <c r="I4" s="11" t="s">
        <v>3</v>
      </c>
      <c r="J4" s="11" t="s">
        <v>4</v>
      </c>
      <c r="K4" s="11" t="s">
        <v>9</v>
      </c>
      <c r="L4" s="11" t="s">
        <v>10</v>
      </c>
      <c r="M4" s="13" t="s">
        <v>12</v>
      </c>
      <c r="N4" s="13" t="s">
        <v>50</v>
      </c>
      <c r="O4" s="14" t="s">
        <v>5</v>
      </c>
      <c r="Q4" s="15" t="s">
        <v>44</v>
      </c>
      <c r="R4" s="15" t="s">
        <v>45</v>
      </c>
      <c r="S4" s="15" t="s">
        <v>133</v>
      </c>
    </row>
    <row r="5" spans="1:19" x14ac:dyDescent="0.55000000000000004">
      <c r="A5" s="24" t="s">
        <v>193</v>
      </c>
      <c r="B5" s="19" t="s">
        <v>154</v>
      </c>
      <c r="C5" s="1" t="s">
        <v>155</v>
      </c>
      <c r="D5" s="7" t="s">
        <v>150</v>
      </c>
      <c r="E5" s="1" t="s">
        <v>37</v>
      </c>
      <c r="F5" s="1">
        <v>22472600</v>
      </c>
      <c r="G5" s="7">
        <v>4589594370257</v>
      </c>
      <c r="H5" s="1" t="s">
        <v>39</v>
      </c>
      <c r="I5" s="1" t="s">
        <v>181</v>
      </c>
      <c r="J5" s="1" t="s">
        <v>40</v>
      </c>
      <c r="K5" s="2">
        <v>60</v>
      </c>
      <c r="L5" s="2">
        <v>15</v>
      </c>
      <c r="M5" s="18">
        <v>15</v>
      </c>
      <c r="N5" s="3">
        <v>4</v>
      </c>
      <c r="O5" s="16">
        <v>20240622</v>
      </c>
      <c r="Q5" s="15">
        <v>140</v>
      </c>
      <c r="R5" s="15">
        <f>N5*M5*Q5</f>
        <v>8400</v>
      </c>
      <c r="S5" s="66">
        <f>R5/1000</f>
        <v>8.4</v>
      </c>
    </row>
    <row r="6" spans="1:19" x14ac:dyDescent="0.55000000000000004">
      <c r="A6" s="24" t="s">
        <v>193</v>
      </c>
      <c r="B6" s="19" t="s">
        <v>154</v>
      </c>
      <c r="C6" s="1" t="s">
        <v>155</v>
      </c>
      <c r="D6" s="7" t="s">
        <v>151</v>
      </c>
      <c r="E6" s="1" t="s">
        <v>38</v>
      </c>
      <c r="F6" s="1">
        <v>22472500</v>
      </c>
      <c r="G6" s="7">
        <v>4589594370240</v>
      </c>
      <c r="H6" s="1" t="s">
        <v>39</v>
      </c>
      <c r="I6" s="1" t="s">
        <v>182</v>
      </c>
      <c r="J6" s="1" t="s">
        <v>40</v>
      </c>
      <c r="K6" s="2">
        <v>60</v>
      </c>
      <c r="L6" s="2">
        <v>15</v>
      </c>
      <c r="M6" s="18">
        <v>15</v>
      </c>
      <c r="N6" s="3">
        <v>5</v>
      </c>
      <c r="O6" s="16">
        <v>20240623</v>
      </c>
      <c r="Q6" s="15">
        <v>140</v>
      </c>
      <c r="R6" s="15">
        <f t="shared" ref="R6:R16" si="0">N6*M6*Q6</f>
        <v>10500</v>
      </c>
      <c r="S6" s="66">
        <f t="shared" ref="S6:S21" si="1">R6/1000</f>
        <v>10.5</v>
      </c>
    </row>
    <row r="7" spans="1:19" x14ac:dyDescent="0.55000000000000004">
      <c r="A7" s="24" t="s">
        <v>193</v>
      </c>
      <c r="B7" s="19" t="s">
        <v>154</v>
      </c>
      <c r="C7" s="1" t="s">
        <v>155</v>
      </c>
      <c r="D7" s="7" t="s">
        <v>152</v>
      </c>
      <c r="E7" s="1" t="s">
        <v>153</v>
      </c>
      <c r="F7" s="1">
        <v>30752500</v>
      </c>
      <c r="G7" s="7">
        <v>4901520163946</v>
      </c>
      <c r="H7" s="1" t="s">
        <v>156</v>
      </c>
      <c r="I7" s="1" t="s">
        <v>183</v>
      </c>
      <c r="J7" s="1" t="s">
        <v>157</v>
      </c>
      <c r="K7" s="2">
        <v>24</v>
      </c>
      <c r="L7" s="2">
        <v>12</v>
      </c>
      <c r="M7" s="18">
        <v>12</v>
      </c>
      <c r="N7" s="3">
        <v>3</v>
      </c>
      <c r="O7" s="16">
        <v>20240701</v>
      </c>
      <c r="Q7" s="15">
        <v>331</v>
      </c>
      <c r="R7" s="15">
        <f t="shared" si="0"/>
        <v>11916</v>
      </c>
      <c r="S7" s="66">
        <f t="shared" si="1"/>
        <v>11.916</v>
      </c>
    </row>
    <row r="8" spans="1:19" x14ac:dyDescent="0.55000000000000004">
      <c r="A8" s="24" t="s">
        <v>193</v>
      </c>
      <c r="B8" s="19" t="s">
        <v>154</v>
      </c>
      <c r="C8" s="1" t="s">
        <v>155</v>
      </c>
      <c r="D8" s="7" t="s">
        <v>116</v>
      </c>
      <c r="E8" s="1" t="s">
        <v>117</v>
      </c>
      <c r="F8" s="1">
        <v>29540700</v>
      </c>
      <c r="G8" s="7">
        <v>4589833512165</v>
      </c>
      <c r="H8" s="1" t="s">
        <v>118</v>
      </c>
      <c r="I8" s="1" t="s">
        <v>184</v>
      </c>
      <c r="J8" s="1" t="s">
        <v>130</v>
      </c>
      <c r="K8" s="2">
        <v>24</v>
      </c>
      <c r="L8" s="2">
        <v>0</v>
      </c>
      <c r="M8" s="18">
        <v>24</v>
      </c>
      <c r="N8" s="3">
        <v>2</v>
      </c>
      <c r="O8" s="16">
        <v>20240807</v>
      </c>
      <c r="Q8" s="15">
        <v>114</v>
      </c>
      <c r="R8" s="15">
        <f t="shared" si="0"/>
        <v>5472</v>
      </c>
      <c r="S8" s="66">
        <f t="shared" si="1"/>
        <v>5.4720000000000004</v>
      </c>
    </row>
    <row r="9" spans="1:19" x14ac:dyDescent="0.55000000000000004">
      <c r="A9" s="24" t="s">
        <v>193</v>
      </c>
      <c r="B9" s="19" t="s">
        <v>154</v>
      </c>
      <c r="C9" s="1" t="s">
        <v>155</v>
      </c>
      <c r="D9" s="7" t="s">
        <v>123</v>
      </c>
      <c r="E9" s="1" t="s">
        <v>124</v>
      </c>
      <c r="F9" s="1">
        <v>29539000</v>
      </c>
      <c r="G9" s="7">
        <v>4947107103356</v>
      </c>
      <c r="H9" s="1" t="s">
        <v>20</v>
      </c>
      <c r="I9" s="1" t="s">
        <v>185</v>
      </c>
      <c r="J9" s="1" t="s">
        <v>132</v>
      </c>
      <c r="K9" s="2">
        <v>40</v>
      </c>
      <c r="L9" s="2">
        <v>10</v>
      </c>
      <c r="M9" s="18">
        <v>10</v>
      </c>
      <c r="N9" s="3">
        <v>6</v>
      </c>
      <c r="O9" s="16">
        <v>20241021</v>
      </c>
      <c r="Q9" s="15">
        <v>72</v>
      </c>
      <c r="R9" s="15">
        <f t="shared" si="0"/>
        <v>4320</v>
      </c>
      <c r="S9" s="66">
        <f t="shared" si="1"/>
        <v>4.32</v>
      </c>
    </row>
    <row r="10" spans="1:19" x14ac:dyDescent="0.55000000000000004">
      <c r="A10" s="24" t="s">
        <v>193</v>
      </c>
      <c r="B10" s="19" t="s">
        <v>154</v>
      </c>
      <c r="C10" s="1" t="s">
        <v>155</v>
      </c>
      <c r="D10" s="7" t="s">
        <v>126</v>
      </c>
      <c r="E10" s="1" t="s">
        <v>127</v>
      </c>
      <c r="F10" s="1">
        <v>29545200</v>
      </c>
      <c r="G10" s="7">
        <v>4901306002131</v>
      </c>
      <c r="H10" s="1" t="s">
        <v>128</v>
      </c>
      <c r="I10" s="1" t="s">
        <v>129</v>
      </c>
      <c r="J10" s="1" t="s">
        <v>30</v>
      </c>
      <c r="K10" s="2">
        <v>20</v>
      </c>
      <c r="L10" s="2">
        <v>0</v>
      </c>
      <c r="M10" s="18">
        <v>20</v>
      </c>
      <c r="N10" s="3">
        <v>2</v>
      </c>
      <c r="O10" s="16">
        <v>20250812</v>
      </c>
      <c r="Q10" s="15">
        <v>200</v>
      </c>
      <c r="R10" s="15">
        <f t="shared" si="0"/>
        <v>8000</v>
      </c>
      <c r="S10" s="66">
        <f t="shared" si="1"/>
        <v>8</v>
      </c>
    </row>
    <row r="11" spans="1:19" x14ac:dyDescent="0.55000000000000004">
      <c r="A11" s="24" t="s">
        <v>193</v>
      </c>
      <c r="B11" s="19" t="s">
        <v>154</v>
      </c>
      <c r="C11" s="1" t="s">
        <v>155</v>
      </c>
      <c r="D11" s="7" t="s">
        <v>158</v>
      </c>
      <c r="E11" s="1" t="s">
        <v>159</v>
      </c>
      <c r="F11" s="1">
        <v>30516000</v>
      </c>
      <c r="G11" s="7">
        <v>8429360004336</v>
      </c>
      <c r="H11" s="1" t="s">
        <v>118</v>
      </c>
      <c r="I11" s="1" t="s">
        <v>160</v>
      </c>
      <c r="J11" s="1" t="s">
        <v>161</v>
      </c>
      <c r="K11" s="2">
        <v>6</v>
      </c>
      <c r="L11" s="2">
        <v>0</v>
      </c>
      <c r="M11" s="18">
        <v>6</v>
      </c>
      <c r="N11" s="3">
        <v>2</v>
      </c>
      <c r="O11" s="16">
        <v>20241121</v>
      </c>
      <c r="Q11" s="15">
        <v>600</v>
      </c>
      <c r="R11" s="15">
        <f t="shared" si="0"/>
        <v>7200</v>
      </c>
      <c r="S11" s="66">
        <f t="shared" si="1"/>
        <v>7.2</v>
      </c>
    </row>
    <row r="12" spans="1:19" x14ac:dyDescent="0.55000000000000004">
      <c r="A12" s="24" t="s">
        <v>193</v>
      </c>
      <c r="B12" s="19" t="s">
        <v>154</v>
      </c>
      <c r="C12" s="1" t="s">
        <v>155</v>
      </c>
      <c r="D12" s="73" t="s">
        <v>120</v>
      </c>
      <c r="E12" s="25" t="s">
        <v>121</v>
      </c>
      <c r="F12" s="25">
        <v>29539100</v>
      </c>
      <c r="G12" s="73">
        <v>4947107103349</v>
      </c>
      <c r="H12" s="25" t="s">
        <v>20</v>
      </c>
      <c r="I12" s="25" t="s">
        <v>122</v>
      </c>
      <c r="J12" s="25" t="s">
        <v>131</v>
      </c>
      <c r="K12" s="74">
        <v>40</v>
      </c>
      <c r="L12" s="74">
        <v>10</v>
      </c>
      <c r="M12" s="75">
        <v>10</v>
      </c>
      <c r="N12" s="76">
        <v>1</v>
      </c>
      <c r="O12" s="77">
        <v>20240910</v>
      </c>
      <c r="Q12" s="21">
        <v>80</v>
      </c>
      <c r="R12" s="15">
        <f t="shared" si="0"/>
        <v>800</v>
      </c>
      <c r="S12" s="66">
        <f t="shared" si="1"/>
        <v>0.8</v>
      </c>
    </row>
    <row r="13" spans="1:19" x14ac:dyDescent="0.55000000000000004">
      <c r="A13" s="24" t="s">
        <v>193</v>
      </c>
      <c r="B13" s="19" t="s">
        <v>154</v>
      </c>
      <c r="C13" s="1" t="s">
        <v>155</v>
      </c>
      <c r="D13" s="73" t="s">
        <v>162</v>
      </c>
      <c r="E13" s="25" t="s">
        <v>163</v>
      </c>
      <c r="F13" s="25">
        <v>31167100</v>
      </c>
      <c r="G13" s="73">
        <v>4532934003407</v>
      </c>
      <c r="H13" s="25" t="s">
        <v>91</v>
      </c>
      <c r="I13" s="25" t="s">
        <v>164</v>
      </c>
      <c r="J13" s="25" t="s">
        <v>165</v>
      </c>
      <c r="K13" s="74">
        <v>10</v>
      </c>
      <c r="L13" s="74">
        <v>0</v>
      </c>
      <c r="M13" s="75">
        <v>10</v>
      </c>
      <c r="N13" s="76">
        <v>6</v>
      </c>
      <c r="O13" s="77">
        <v>20240907</v>
      </c>
      <c r="Q13" s="15">
        <v>840</v>
      </c>
      <c r="R13" s="15">
        <f t="shared" si="0"/>
        <v>50400</v>
      </c>
      <c r="S13" s="66">
        <f t="shared" si="1"/>
        <v>50.4</v>
      </c>
    </row>
    <row r="14" spans="1:19" x14ac:dyDescent="0.55000000000000004">
      <c r="A14" s="24" t="s">
        <v>193</v>
      </c>
      <c r="B14" s="19" t="s">
        <v>154</v>
      </c>
      <c r="C14" s="1" t="s">
        <v>155</v>
      </c>
      <c r="D14" s="73" t="s">
        <v>166</v>
      </c>
      <c r="E14" s="25" t="s">
        <v>167</v>
      </c>
      <c r="F14" s="25">
        <v>30516100</v>
      </c>
      <c r="G14" s="73">
        <v>4519230200211</v>
      </c>
      <c r="H14" s="25" t="s">
        <v>168</v>
      </c>
      <c r="I14" s="25" t="s">
        <v>169</v>
      </c>
      <c r="J14" s="25" t="s">
        <v>170</v>
      </c>
      <c r="K14" s="74">
        <v>20</v>
      </c>
      <c r="L14" s="74">
        <v>10</v>
      </c>
      <c r="M14" s="75">
        <v>10</v>
      </c>
      <c r="N14" s="76">
        <v>2</v>
      </c>
      <c r="O14" s="77">
        <v>20241018</v>
      </c>
      <c r="Q14" s="15">
        <v>256</v>
      </c>
      <c r="R14" s="15">
        <f t="shared" si="0"/>
        <v>5120</v>
      </c>
      <c r="S14" s="66">
        <f t="shared" si="1"/>
        <v>5.12</v>
      </c>
    </row>
    <row r="15" spans="1:19" x14ac:dyDescent="0.55000000000000004">
      <c r="A15" s="24" t="s">
        <v>193</v>
      </c>
      <c r="B15" s="19" t="s">
        <v>154</v>
      </c>
      <c r="C15" s="1" t="s">
        <v>155</v>
      </c>
      <c r="D15" s="73" t="s">
        <v>166</v>
      </c>
      <c r="E15" s="25" t="s">
        <v>167</v>
      </c>
      <c r="F15" s="25">
        <v>31073500</v>
      </c>
      <c r="G15" s="73">
        <v>4519230200211</v>
      </c>
      <c r="H15" s="25" t="s">
        <v>168</v>
      </c>
      <c r="I15" s="25" t="s">
        <v>169</v>
      </c>
      <c r="J15" s="25" t="s">
        <v>170</v>
      </c>
      <c r="K15" s="74">
        <v>20</v>
      </c>
      <c r="L15" s="74">
        <v>10</v>
      </c>
      <c r="M15" s="75">
        <v>10</v>
      </c>
      <c r="N15" s="76">
        <v>2</v>
      </c>
      <c r="O15" s="77">
        <v>20241101</v>
      </c>
      <c r="Q15" s="15">
        <v>256</v>
      </c>
      <c r="R15" s="15">
        <f t="shared" ref="R15" si="2">N15*M15*Q15</f>
        <v>5120</v>
      </c>
      <c r="S15" s="66">
        <f t="shared" si="1"/>
        <v>5.12</v>
      </c>
    </row>
    <row r="16" spans="1:19" x14ac:dyDescent="0.55000000000000004">
      <c r="A16" s="24" t="s">
        <v>193</v>
      </c>
      <c r="B16" s="19" t="s">
        <v>154</v>
      </c>
      <c r="C16" s="1" t="s">
        <v>155</v>
      </c>
      <c r="D16" s="73" t="s">
        <v>171</v>
      </c>
      <c r="E16" s="25" t="s">
        <v>172</v>
      </c>
      <c r="F16" s="25">
        <v>31073600</v>
      </c>
      <c r="G16" s="73">
        <v>4519230200297</v>
      </c>
      <c r="H16" s="25" t="s">
        <v>168</v>
      </c>
      <c r="I16" s="25" t="s">
        <v>173</v>
      </c>
      <c r="J16" s="25" t="s">
        <v>170</v>
      </c>
      <c r="K16" s="74">
        <v>20</v>
      </c>
      <c r="L16" s="74">
        <v>10</v>
      </c>
      <c r="M16" s="75">
        <v>10</v>
      </c>
      <c r="N16" s="76">
        <v>4</v>
      </c>
      <c r="O16" s="77">
        <v>20241026</v>
      </c>
      <c r="Q16" s="15">
        <v>256</v>
      </c>
      <c r="R16" s="15">
        <f t="shared" si="0"/>
        <v>10240</v>
      </c>
      <c r="S16" s="66">
        <f t="shared" si="1"/>
        <v>10.24</v>
      </c>
    </row>
    <row r="17" spans="1:19" x14ac:dyDescent="0.55000000000000004">
      <c r="A17" s="24" t="s">
        <v>193</v>
      </c>
      <c r="B17" s="19" t="s">
        <v>154</v>
      </c>
      <c r="C17" s="1" t="s">
        <v>155</v>
      </c>
      <c r="D17" s="73" t="s">
        <v>141</v>
      </c>
      <c r="E17" s="25" t="s">
        <v>142</v>
      </c>
      <c r="F17" s="25">
        <v>34587100</v>
      </c>
      <c r="G17" s="73">
        <v>4571271378083</v>
      </c>
      <c r="H17" s="25" t="s">
        <v>24</v>
      </c>
      <c r="I17" s="25" t="s">
        <v>148</v>
      </c>
      <c r="J17" s="25" t="s">
        <v>149</v>
      </c>
      <c r="K17" s="74">
        <v>40</v>
      </c>
      <c r="L17" s="74">
        <v>20</v>
      </c>
      <c r="M17" s="75">
        <v>20</v>
      </c>
      <c r="N17" s="76">
        <v>4</v>
      </c>
      <c r="O17" s="77">
        <v>20241220</v>
      </c>
      <c r="Q17" s="15">
        <v>230</v>
      </c>
      <c r="R17" s="15">
        <f t="shared" ref="R17:R18" si="3">N17*M17*Q17</f>
        <v>18400</v>
      </c>
      <c r="S17" s="66">
        <f t="shared" si="1"/>
        <v>18.399999999999999</v>
      </c>
    </row>
    <row r="18" spans="1:19" x14ac:dyDescent="0.55000000000000004">
      <c r="A18" s="24" t="s">
        <v>193</v>
      </c>
      <c r="B18" s="19" t="s">
        <v>154</v>
      </c>
      <c r="C18" s="1" t="s">
        <v>155</v>
      </c>
      <c r="D18" s="73" t="s">
        <v>174</v>
      </c>
      <c r="E18" s="25" t="s">
        <v>175</v>
      </c>
      <c r="F18" s="25">
        <v>34421600</v>
      </c>
      <c r="G18" s="73">
        <v>4571271378076</v>
      </c>
      <c r="H18" s="25" t="s">
        <v>24</v>
      </c>
      <c r="I18" s="25" t="s">
        <v>176</v>
      </c>
      <c r="J18" s="25" t="s">
        <v>149</v>
      </c>
      <c r="K18" s="74">
        <v>40</v>
      </c>
      <c r="L18" s="74">
        <v>20</v>
      </c>
      <c r="M18" s="75">
        <v>20</v>
      </c>
      <c r="N18" s="76">
        <v>6</v>
      </c>
      <c r="O18" s="77">
        <v>20250116</v>
      </c>
      <c r="Q18" s="15">
        <v>230</v>
      </c>
      <c r="R18" s="15">
        <f t="shared" si="3"/>
        <v>27600</v>
      </c>
      <c r="S18" s="66">
        <f t="shared" si="1"/>
        <v>27.6</v>
      </c>
    </row>
    <row r="19" spans="1:19" x14ac:dyDescent="0.55000000000000004">
      <c r="A19" s="24" t="s">
        <v>193</v>
      </c>
      <c r="B19" s="19" t="s">
        <v>154</v>
      </c>
      <c r="C19" s="1" t="s">
        <v>155</v>
      </c>
      <c r="D19" s="73" t="s">
        <v>174</v>
      </c>
      <c r="E19" s="25" t="s">
        <v>175</v>
      </c>
      <c r="F19" s="25">
        <v>34587000</v>
      </c>
      <c r="G19" s="73">
        <v>4571271378076</v>
      </c>
      <c r="H19" s="25" t="s">
        <v>24</v>
      </c>
      <c r="I19" s="25" t="s">
        <v>176</v>
      </c>
      <c r="J19" s="25" t="s">
        <v>149</v>
      </c>
      <c r="K19" s="74">
        <v>40</v>
      </c>
      <c r="L19" s="74">
        <v>20</v>
      </c>
      <c r="M19" s="75">
        <v>20</v>
      </c>
      <c r="N19" s="76">
        <v>5</v>
      </c>
      <c r="O19" s="77">
        <v>20250104</v>
      </c>
      <c r="Q19" s="15">
        <v>230</v>
      </c>
      <c r="R19" s="15">
        <f t="shared" ref="R19:R21" si="4">N19*M19*Q19</f>
        <v>23000</v>
      </c>
      <c r="S19" s="66">
        <f t="shared" si="1"/>
        <v>23</v>
      </c>
    </row>
    <row r="20" spans="1:19" x14ac:dyDescent="0.55000000000000004">
      <c r="A20" s="24" t="s">
        <v>193</v>
      </c>
      <c r="B20" s="19" t="s">
        <v>154</v>
      </c>
      <c r="C20" s="1" t="s">
        <v>155</v>
      </c>
      <c r="D20" s="73" t="s">
        <v>177</v>
      </c>
      <c r="E20" s="25" t="s">
        <v>178</v>
      </c>
      <c r="F20" s="25">
        <v>33197200</v>
      </c>
      <c r="G20" s="73">
        <v>4902165145380</v>
      </c>
      <c r="H20" s="25" t="s">
        <v>179</v>
      </c>
      <c r="I20" s="25" t="s">
        <v>180</v>
      </c>
      <c r="J20" s="25" t="s">
        <v>93</v>
      </c>
      <c r="K20" s="74">
        <v>20</v>
      </c>
      <c r="L20" s="74">
        <v>10</v>
      </c>
      <c r="M20" s="75">
        <v>10</v>
      </c>
      <c r="N20" s="76">
        <v>1</v>
      </c>
      <c r="O20" s="77">
        <v>20250509</v>
      </c>
      <c r="Q20" s="15">
        <v>600</v>
      </c>
      <c r="R20" s="15">
        <f t="shared" si="4"/>
        <v>6000</v>
      </c>
      <c r="S20" s="66">
        <f t="shared" si="1"/>
        <v>6</v>
      </c>
    </row>
    <row r="21" spans="1:19" x14ac:dyDescent="0.55000000000000004">
      <c r="A21" s="78" t="s">
        <v>186</v>
      </c>
      <c r="B21" s="19" t="s">
        <v>154</v>
      </c>
      <c r="C21" s="1" t="s">
        <v>155</v>
      </c>
      <c r="D21" s="73">
        <v>4932482021470</v>
      </c>
      <c r="E21" s="25" t="s">
        <v>188</v>
      </c>
      <c r="F21" s="25">
        <v>36902800</v>
      </c>
      <c r="G21" s="73">
        <v>4932482021470</v>
      </c>
      <c r="H21" s="25" t="s">
        <v>190</v>
      </c>
      <c r="I21" s="25" t="s">
        <v>189</v>
      </c>
      <c r="J21" s="25" t="s">
        <v>191</v>
      </c>
      <c r="K21" s="74">
        <v>20</v>
      </c>
      <c r="L21" s="74">
        <v>0</v>
      </c>
      <c r="M21" s="75">
        <v>20</v>
      </c>
      <c r="N21" s="76">
        <v>1</v>
      </c>
      <c r="O21" s="77">
        <v>20240602</v>
      </c>
      <c r="S21" s="66"/>
    </row>
    <row r="22" spans="1:19" x14ac:dyDescent="0.55000000000000004">
      <c r="A22" s="78" t="s">
        <v>186</v>
      </c>
      <c r="B22" s="19" t="s">
        <v>154</v>
      </c>
      <c r="C22" s="1" t="s">
        <v>155</v>
      </c>
      <c r="D22" s="73">
        <v>4932482021715</v>
      </c>
      <c r="E22" s="25" t="s">
        <v>187</v>
      </c>
      <c r="F22" s="25">
        <v>36902900</v>
      </c>
      <c r="G22" s="73">
        <v>4932482021715</v>
      </c>
      <c r="H22" s="25" t="s">
        <v>190</v>
      </c>
      <c r="I22" s="25" t="s">
        <v>192</v>
      </c>
      <c r="J22" s="25" t="s">
        <v>17</v>
      </c>
      <c r="K22" s="74">
        <v>20</v>
      </c>
      <c r="L22" s="74">
        <v>0</v>
      </c>
      <c r="M22" s="75">
        <v>20</v>
      </c>
      <c r="N22" s="76">
        <v>1</v>
      </c>
      <c r="O22" s="77">
        <v>20240602</v>
      </c>
      <c r="S22" s="66"/>
    </row>
    <row r="23" spans="1:19" x14ac:dyDescent="0.55000000000000004">
      <c r="B23" s="8"/>
      <c r="C23" s="4"/>
      <c r="D23" s="9"/>
      <c r="E23" s="4"/>
      <c r="F23" s="4"/>
      <c r="G23" s="9"/>
      <c r="H23" s="4"/>
      <c r="I23" s="4"/>
      <c r="J23" s="4"/>
      <c r="K23" s="5"/>
      <c r="L23" s="5"/>
      <c r="M23" s="17"/>
      <c r="N23" s="6"/>
      <c r="O23" s="20"/>
      <c r="P23" s="21"/>
      <c r="Q23" s="21"/>
      <c r="R23" s="21"/>
    </row>
    <row r="24" spans="1:19" x14ac:dyDescent="0.55000000000000004">
      <c r="N24" s="15">
        <f>SUM(N5:N23)</f>
        <v>57</v>
      </c>
    </row>
  </sheetData>
  <autoFilter ref="B4:O4" xr:uid="{13B1E154-4BBC-4EB7-A3C3-CA1E003785F3}">
    <sortState xmlns:xlrd2="http://schemas.microsoft.com/office/spreadsheetml/2017/richdata2" ref="B5:O11">
      <sortCondition ref="O4"/>
    </sortState>
  </autoFilter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BBB1-1832-4120-8357-492F94725B58}">
  <sheetPr>
    <tabColor rgb="FFFFC000"/>
  </sheetPr>
  <dimension ref="B2:U26"/>
  <sheetViews>
    <sheetView topLeftCell="A2" zoomScale="85" zoomScaleNormal="85" workbookViewId="0">
      <selection activeCell="I18" sqref="I18"/>
    </sheetView>
  </sheetViews>
  <sheetFormatPr defaultColWidth="8.6640625" defaultRowHeight="12.5" x14ac:dyDescent="0.55000000000000004"/>
  <cols>
    <col min="1" max="1" width="6.08203125" style="15" customWidth="1"/>
    <col min="2" max="2" width="7.58203125" style="15" bestFit="1" customWidth="1"/>
    <col min="3" max="3" width="15" style="15" bestFit="1" customWidth="1"/>
    <col min="4" max="4" width="15.33203125" style="15" bestFit="1" customWidth="1"/>
    <col min="5" max="5" width="7.58203125" style="15" bestFit="1" customWidth="1"/>
    <col min="6" max="6" width="9.4140625" style="15" bestFit="1" customWidth="1"/>
    <col min="7" max="7" width="14.08203125" style="27" bestFit="1" customWidth="1"/>
    <col min="8" max="8" width="12.9140625" style="15" bestFit="1" customWidth="1"/>
    <col min="9" max="9" width="20.6640625" style="15" bestFit="1" customWidth="1"/>
    <col min="10" max="10" width="6.9140625" style="15" bestFit="1" customWidth="1"/>
    <col min="11" max="11" width="5.6640625" style="15" bestFit="1" customWidth="1"/>
    <col min="12" max="12" width="5.5" style="15" bestFit="1" customWidth="1"/>
    <col min="13" max="13" width="5.5" style="15" customWidth="1"/>
    <col min="14" max="14" width="5.58203125" style="15" customWidth="1"/>
    <col min="15" max="15" width="11" style="15" customWidth="1"/>
    <col min="16" max="16" width="4" style="15" customWidth="1"/>
    <col min="17" max="16384" width="8.6640625" style="15"/>
  </cols>
  <sheetData>
    <row r="2" spans="2:21" x14ac:dyDescent="0.55000000000000004">
      <c r="B2" s="15" t="s">
        <v>13</v>
      </c>
      <c r="T2" s="24"/>
      <c r="U2" s="24"/>
    </row>
    <row r="3" spans="2:21" x14ac:dyDescent="0.55000000000000004">
      <c r="S3" s="67">
        <f>SUM(S5:S26)</f>
        <v>318.20000000000005</v>
      </c>
      <c r="T3" s="23"/>
      <c r="U3" s="23"/>
    </row>
    <row r="4" spans="2:21" ht="25" x14ac:dyDescent="0.55000000000000004">
      <c r="B4" s="10" t="s">
        <v>0</v>
      </c>
      <c r="C4" s="11" t="s">
        <v>11</v>
      </c>
      <c r="D4" s="12" t="s">
        <v>21</v>
      </c>
      <c r="E4" s="11" t="s">
        <v>6</v>
      </c>
      <c r="F4" s="11" t="s">
        <v>8</v>
      </c>
      <c r="G4" s="12" t="s">
        <v>7</v>
      </c>
      <c r="H4" s="11" t="s">
        <v>2</v>
      </c>
      <c r="I4" s="11" t="s">
        <v>3</v>
      </c>
      <c r="J4" s="11" t="s">
        <v>4</v>
      </c>
      <c r="K4" s="11" t="s">
        <v>9</v>
      </c>
      <c r="L4" s="11" t="s">
        <v>10</v>
      </c>
      <c r="M4" s="13" t="s">
        <v>12</v>
      </c>
      <c r="N4" s="13" t="s">
        <v>50</v>
      </c>
      <c r="O4" s="14" t="s">
        <v>5</v>
      </c>
      <c r="Q4" s="15" t="s">
        <v>44</v>
      </c>
      <c r="R4" s="15" t="s">
        <v>45</v>
      </c>
      <c r="S4" s="15" t="s">
        <v>133</v>
      </c>
      <c r="T4" s="22"/>
    </row>
    <row r="5" spans="2:21" x14ac:dyDescent="0.55000000000000004">
      <c r="B5" s="45" t="s">
        <v>42</v>
      </c>
      <c r="C5" s="46" t="s">
        <v>43</v>
      </c>
      <c r="D5" s="47" t="s">
        <v>99</v>
      </c>
      <c r="E5" s="46" t="s">
        <v>100</v>
      </c>
      <c r="F5" s="58">
        <v>67588600</v>
      </c>
      <c r="G5" s="59">
        <v>4901437319191</v>
      </c>
      <c r="H5" s="46" t="s">
        <v>105</v>
      </c>
      <c r="I5" s="46" t="s">
        <v>106</v>
      </c>
      <c r="J5" s="46" t="s">
        <v>107</v>
      </c>
      <c r="K5" s="46">
        <v>24</v>
      </c>
      <c r="L5" s="46">
        <v>12</v>
      </c>
      <c r="M5" s="46">
        <v>12</v>
      </c>
      <c r="N5" s="48">
        <v>2</v>
      </c>
      <c r="O5" s="49">
        <v>20240627</v>
      </c>
      <c r="Q5" s="15">
        <v>513</v>
      </c>
      <c r="R5" s="15">
        <f>Q5*M5*N5</f>
        <v>12312</v>
      </c>
      <c r="S5" s="66">
        <f t="shared" ref="S5:S18" si="0">R5/1000</f>
        <v>12.311999999999999</v>
      </c>
      <c r="T5" s="28"/>
    </row>
    <row r="6" spans="2:21" x14ac:dyDescent="0.55000000000000004">
      <c r="B6" s="19" t="s">
        <v>42</v>
      </c>
      <c r="C6" s="1" t="s">
        <v>43</v>
      </c>
      <c r="D6" s="50" t="s">
        <v>63</v>
      </c>
      <c r="E6" s="1" t="s">
        <v>26</v>
      </c>
      <c r="F6" s="60">
        <v>77714100</v>
      </c>
      <c r="G6" s="61">
        <v>4906623131359</v>
      </c>
      <c r="H6" s="1" t="s">
        <v>25</v>
      </c>
      <c r="I6" s="1" t="s">
        <v>27</v>
      </c>
      <c r="J6" s="1" t="s">
        <v>30</v>
      </c>
      <c r="K6" s="2">
        <v>20</v>
      </c>
      <c r="L6" s="2">
        <v>0</v>
      </c>
      <c r="M6" s="2">
        <v>20</v>
      </c>
      <c r="N6" s="51">
        <v>1</v>
      </c>
      <c r="O6" s="16">
        <v>20240622</v>
      </c>
      <c r="Q6" s="15">
        <v>200</v>
      </c>
      <c r="R6" s="15">
        <f t="shared" ref="R6:R17" si="1">Q6*M6*N6</f>
        <v>4000</v>
      </c>
      <c r="S6" s="66">
        <f t="shared" si="0"/>
        <v>4</v>
      </c>
      <c r="T6" s="22"/>
    </row>
    <row r="7" spans="2:21" x14ac:dyDescent="0.55000000000000004">
      <c r="B7" s="19" t="s">
        <v>42</v>
      </c>
      <c r="C7" s="1" t="s">
        <v>43</v>
      </c>
      <c r="D7" s="50" t="s">
        <v>63</v>
      </c>
      <c r="E7" s="1" t="s">
        <v>26</v>
      </c>
      <c r="F7" s="60">
        <v>79653100</v>
      </c>
      <c r="G7" s="61">
        <v>4906623131359</v>
      </c>
      <c r="H7" s="1" t="s">
        <v>25</v>
      </c>
      <c r="I7" s="1" t="s">
        <v>27</v>
      </c>
      <c r="J7" s="1" t="s">
        <v>30</v>
      </c>
      <c r="K7" s="2">
        <v>20</v>
      </c>
      <c r="L7" s="2">
        <v>0</v>
      </c>
      <c r="M7" s="2">
        <v>20</v>
      </c>
      <c r="N7" s="51">
        <v>2</v>
      </c>
      <c r="O7" s="16">
        <v>20240622</v>
      </c>
      <c r="Q7" s="15">
        <v>200</v>
      </c>
      <c r="R7" s="15">
        <f t="shared" si="1"/>
        <v>8000</v>
      </c>
      <c r="S7" s="66">
        <f t="shared" si="0"/>
        <v>8</v>
      </c>
      <c r="T7" s="22"/>
    </row>
    <row r="8" spans="2:21" x14ac:dyDescent="0.55000000000000004">
      <c r="B8" s="19" t="s">
        <v>42</v>
      </c>
      <c r="C8" s="1" t="s">
        <v>43</v>
      </c>
      <c r="D8" s="50" t="s">
        <v>101</v>
      </c>
      <c r="E8" s="1" t="s">
        <v>28</v>
      </c>
      <c r="F8" s="60">
        <v>65688200</v>
      </c>
      <c r="G8" s="61">
        <v>4571561960103</v>
      </c>
      <c r="H8" s="1" t="s">
        <v>19</v>
      </c>
      <c r="I8" s="1" t="s">
        <v>33</v>
      </c>
      <c r="J8" s="1" t="s">
        <v>34</v>
      </c>
      <c r="K8" s="2">
        <v>24</v>
      </c>
      <c r="L8" s="2">
        <v>12</v>
      </c>
      <c r="M8" s="2">
        <v>12</v>
      </c>
      <c r="N8" s="51">
        <v>2</v>
      </c>
      <c r="O8" s="16">
        <v>20240517</v>
      </c>
      <c r="Q8" s="15">
        <v>156</v>
      </c>
      <c r="R8" s="15">
        <f t="shared" si="1"/>
        <v>3744</v>
      </c>
      <c r="S8" s="66">
        <f t="shared" si="0"/>
        <v>3.7440000000000002</v>
      </c>
      <c r="T8" s="22"/>
    </row>
    <row r="9" spans="2:21" x14ac:dyDescent="0.55000000000000004">
      <c r="B9" s="19" t="s">
        <v>42</v>
      </c>
      <c r="C9" s="1" t="s">
        <v>43</v>
      </c>
      <c r="D9" s="50" t="s">
        <v>64</v>
      </c>
      <c r="E9" s="1" t="s">
        <v>102</v>
      </c>
      <c r="F9" s="60">
        <v>80506600</v>
      </c>
      <c r="G9" s="61">
        <v>4571561960097</v>
      </c>
      <c r="H9" s="1" t="s">
        <v>19</v>
      </c>
      <c r="I9" s="1" t="s">
        <v>65</v>
      </c>
      <c r="J9" s="1" t="s">
        <v>66</v>
      </c>
      <c r="K9" s="2">
        <v>40</v>
      </c>
      <c r="L9" s="2">
        <v>20</v>
      </c>
      <c r="M9" s="2">
        <v>20</v>
      </c>
      <c r="N9" s="51">
        <v>4</v>
      </c>
      <c r="O9" s="16">
        <v>20240614</v>
      </c>
      <c r="Q9" s="15">
        <v>230</v>
      </c>
      <c r="R9" s="15">
        <f t="shared" si="1"/>
        <v>18400</v>
      </c>
      <c r="S9" s="66">
        <f t="shared" si="0"/>
        <v>18.399999999999999</v>
      </c>
      <c r="T9" s="22"/>
    </row>
    <row r="10" spans="2:21" x14ac:dyDescent="0.55000000000000004">
      <c r="B10" s="19" t="s">
        <v>42</v>
      </c>
      <c r="C10" s="1" t="s">
        <v>43</v>
      </c>
      <c r="D10" s="50" t="s">
        <v>103</v>
      </c>
      <c r="E10" s="1" t="s">
        <v>104</v>
      </c>
      <c r="F10" s="60">
        <v>80507400</v>
      </c>
      <c r="G10" s="61">
        <v>4974037208486</v>
      </c>
      <c r="H10" s="1" t="s">
        <v>23</v>
      </c>
      <c r="I10" s="1" t="s">
        <v>108</v>
      </c>
      <c r="J10" s="1" t="s">
        <v>17</v>
      </c>
      <c r="K10" s="2">
        <v>12</v>
      </c>
      <c r="L10" s="2">
        <v>0</v>
      </c>
      <c r="M10" s="2">
        <v>12</v>
      </c>
      <c r="N10" s="51">
        <v>1</v>
      </c>
      <c r="O10" s="16">
        <v>20240711</v>
      </c>
      <c r="Q10" s="15">
        <v>240</v>
      </c>
      <c r="R10" s="15">
        <f t="shared" si="1"/>
        <v>2880</v>
      </c>
      <c r="S10" s="66">
        <f t="shared" si="0"/>
        <v>2.88</v>
      </c>
      <c r="T10" s="22"/>
    </row>
    <row r="11" spans="2:21" x14ac:dyDescent="0.55000000000000004">
      <c r="B11" s="19" t="s">
        <v>42</v>
      </c>
      <c r="C11" s="1" t="s">
        <v>43</v>
      </c>
      <c r="D11" s="50" t="s">
        <v>109</v>
      </c>
      <c r="E11" s="1" t="s">
        <v>110</v>
      </c>
      <c r="F11" s="60">
        <v>73567800</v>
      </c>
      <c r="G11" s="61">
        <v>4904680989401</v>
      </c>
      <c r="H11" s="1" t="s">
        <v>68</v>
      </c>
      <c r="I11" s="1" t="s">
        <v>111</v>
      </c>
      <c r="J11" s="1" t="s">
        <v>46</v>
      </c>
      <c r="K11" s="2">
        <v>20</v>
      </c>
      <c r="L11" s="2">
        <v>0</v>
      </c>
      <c r="M11" s="2">
        <v>20</v>
      </c>
      <c r="N11" s="51">
        <v>1</v>
      </c>
      <c r="O11" s="16">
        <v>20240728</v>
      </c>
      <c r="Q11" s="15">
        <v>500</v>
      </c>
      <c r="R11" s="15">
        <f t="shared" si="1"/>
        <v>10000</v>
      </c>
      <c r="S11" s="66">
        <f t="shared" si="0"/>
        <v>10</v>
      </c>
      <c r="T11" s="22"/>
    </row>
    <row r="12" spans="2:21" x14ac:dyDescent="0.55000000000000004">
      <c r="B12" s="19" t="s">
        <v>42</v>
      </c>
      <c r="C12" s="1" t="s">
        <v>43</v>
      </c>
      <c r="D12" s="50" t="s">
        <v>67</v>
      </c>
      <c r="E12" s="1" t="s">
        <v>112</v>
      </c>
      <c r="F12" s="60">
        <v>75777800</v>
      </c>
      <c r="G12" s="61">
        <v>4904680968321</v>
      </c>
      <c r="H12" s="1" t="s">
        <v>68</v>
      </c>
      <c r="I12" s="1" t="s">
        <v>69</v>
      </c>
      <c r="J12" s="1" t="s">
        <v>46</v>
      </c>
      <c r="K12" s="2">
        <v>20</v>
      </c>
      <c r="L12" s="2">
        <v>0</v>
      </c>
      <c r="M12" s="2">
        <v>20</v>
      </c>
      <c r="N12" s="51">
        <v>1</v>
      </c>
      <c r="O12" s="16">
        <v>20250125</v>
      </c>
      <c r="Q12" s="15">
        <v>500</v>
      </c>
      <c r="R12" s="15">
        <f t="shared" si="1"/>
        <v>10000</v>
      </c>
      <c r="S12" s="66">
        <f t="shared" si="0"/>
        <v>10</v>
      </c>
      <c r="T12" s="22"/>
    </row>
    <row r="13" spans="2:21" x14ac:dyDescent="0.55000000000000004">
      <c r="B13" s="19" t="s">
        <v>42</v>
      </c>
      <c r="C13" s="1" t="s">
        <v>43</v>
      </c>
      <c r="D13" s="50" t="s">
        <v>113</v>
      </c>
      <c r="E13" s="1" t="s">
        <v>114</v>
      </c>
      <c r="F13" s="60">
        <v>73871300</v>
      </c>
      <c r="G13" s="61">
        <v>4963646078023</v>
      </c>
      <c r="H13" s="1" t="s">
        <v>48</v>
      </c>
      <c r="I13" s="1" t="s">
        <v>115</v>
      </c>
      <c r="J13" s="1" t="s">
        <v>46</v>
      </c>
      <c r="K13" s="2">
        <v>20</v>
      </c>
      <c r="L13" s="2">
        <v>0</v>
      </c>
      <c r="M13" s="2">
        <v>20</v>
      </c>
      <c r="N13" s="51">
        <v>1</v>
      </c>
      <c r="O13" s="16">
        <v>20250322</v>
      </c>
      <c r="Q13" s="15">
        <v>500</v>
      </c>
      <c r="R13" s="15">
        <f t="shared" si="1"/>
        <v>10000</v>
      </c>
      <c r="S13" s="66">
        <f t="shared" si="0"/>
        <v>10</v>
      </c>
      <c r="T13" s="22"/>
    </row>
    <row r="14" spans="2:21" x14ac:dyDescent="0.55000000000000004">
      <c r="B14" s="19" t="s">
        <v>42</v>
      </c>
      <c r="C14" s="1" t="s">
        <v>43</v>
      </c>
      <c r="D14" s="50" t="s">
        <v>116</v>
      </c>
      <c r="E14" s="1" t="s">
        <v>117</v>
      </c>
      <c r="F14" s="60">
        <v>75540600</v>
      </c>
      <c r="G14" s="61">
        <v>4589833512165</v>
      </c>
      <c r="H14" s="1" t="s">
        <v>118</v>
      </c>
      <c r="I14" s="1" t="s">
        <v>119</v>
      </c>
      <c r="J14" s="1" t="s">
        <v>130</v>
      </c>
      <c r="K14" s="2">
        <v>24</v>
      </c>
      <c r="L14" s="2">
        <v>0</v>
      </c>
      <c r="M14" s="2">
        <v>24</v>
      </c>
      <c r="N14" s="51">
        <v>3</v>
      </c>
      <c r="O14" s="16">
        <v>20240816</v>
      </c>
      <c r="Q14" s="15">
        <v>114</v>
      </c>
      <c r="R14" s="15">
        <f t="shared" si="1"/>
        <v>8208</v>
      </c>
      <c r="S14" s="66">
        <f t="shared" si="0"/>
        <v>8.2080000000000002</v>
      </c>
      <c r="T14" s="22"/>
    </row>
    <row r="15" spans="2:21" x14ac:dyDescent="0.55000000000000004">
      <c r="B15" s="19" t="s">
        <v>42</v>
      </c>
      <c r="C15" s="1" t="s">
        <v>43</v>
      </c>
      <c r="D15" s="50" t="s">
        <v>120</v>
      </c>
      <c r="E15" s="1" t="s">
        <v>121</v>
      </c>
      <c r="F15" s="60">
        <v>76175600</v>
      </c>
      <c r="G15" s="61">
        <v>4947107103349</v>
      </c>
      <c r="H15" s="1" t="s">
        <v>20</v>
      </c>
      <c r="I15" s="1" t="s">
        <v>122</v>
      </c>
      <c r="J15" s="1" t="s">
        <v>131</v>
      </c>
      <c r="K15" s="2">
        <v>40</v>
      </c>
      <c r="L15" s="2">
        <v>10</v>
      </c>
      <c r="M15" s="2">
        <v>10</v>
      </c>
      <c r="N15" s="51">
        <v>11</v>
      </c>
      <c r="O15" s="16">
        <v>20240910</v>
      </c>
      <c r="Q15" s="15">
        <v>80</v>
      </c>
      <c r="R15" s="15">
        <f t="shared" si="1"/>
        <v>8800</v>
      </c>
      <c r="S15" s="66">
        <f t="shared" si="0"/>
        <v>8.8000000000000007</v>
      </c>
      <c r="T15" s="22"/>
    </row>
    <row r="16" spans="2:21" x14ac:dyDescent="0.55000000000000004">
      <c r="B16" s="19" t="s">
        <v>42</v>
      </c>
      <c r="C16" s="1" t="s">
        <v>43</v>
      </c>
      <c r="D16" s="7" t="s">
        <v>123</v>
      </c>
      <c r="E16" s="1" t="s">
        <v>124</v>
      </c>
      <c r="F16" s="60">
        <v>76189700</v>
      </c>
      <c r="G16" s="61">
        <v>4947107103356</v>
      </c>
      <c r="H16" s="1" t="s">
        <v>20</v>
      </c>
      <c r="I16" s="1" t="s">
        <v>125</v>
      </c>
      <c r="J16" s="1" t="s">
        <v>132</v>
      </c>
      <c r="K16" s="2">
        <v>40</v>
      </c>
      <c r="L16" s="2">
        <v>10</v>
      </c>
      <c r="M16" s="2">
        <v>10</v>
      </c>
      <c r="N16" s="52">
        <v>7</v>
      </c>
      <c r="O16" s="16">
        <v>20241021</v>
      </c>
      <c r="Q16" s="15">
        <v>72</v>
      </c>
      <c r="R16" s="15">
        <f t="shared" si="1"/>
        <v>5040</v>
      </c>
      <c r="S16" s="66">
        <f t="shared" si="0"/>
        <v>5.04</v>
      </c>
      <c r="T16" s="22"/>
    </row>
    <row r="17" spans="2:19" x14ac:dyDescent="0.55000000000000004">
      <c r="B17" s="19" t="s">
        <v>42</v>
      </c>
      <c r="C17" s="1" t="s">
        <v>43</v>
      </c>
      <c r="D17" s="53" t="s">
        <v>126</v>
      </c>
      <c r="E17" s="53" t="s">
        <v>127</v>
      </c>
      <c r="F17" s="62">
        <v>75537600</v>
      </c>
      <c r="G17" s="63">
        <v>4901306002131</v>
      </c>
      <c r="H17" s="53" t="s">
        <v>128</v>
      </c>
      <c r="I17" s="53" t="s">
        <v>134</v>
      </c>
      <c r="J17" s="53" t="s">
        <v>30</v>
      </c>
      <c r="K17" s="53">
        <v>20</v>
      </c>
      <c r="L17" s="53">
        <v>0</v>
      </c>
      <c r="M17" s="53">
        <v>20</v>
      </c>
      <c r="N17" s="52">
        <v>1</v>
      </c>
      <c r="O17" s="54">
        <v>20250420</v>
      </c>
      <c r="Q17" s="15">
        <v>200</v>
      </c>
      <c r="R17" s="15">
        <f t="shared" si="1"/>
        <v>4000</v>
      </c>
      <c r="S17" s="66">
        <f t="shared" si="0"/>
        <v>4</v>
      </c>
    </row>
    <row r="18" spans="2:19" x14ac:dyDescent="0.55000000000000004">
      <c r="B18" s="26" t="s">
        <v>42</v>
      </c>
      <c r="C18" s="25" t="s">
        <v>43</v>
      </c>
      <c r="D18" s="68" t="s">
        <v>126</v>
      </c>
      <c r="E18" s="68" t="s">
        <v>127</v>
      </c>
      <c r="F18" s="69">
        <v>75555200</v>
      </c>
      <c r="G18" s="70">
        <v>4901306002131</v>
      </c>
      <c r="H18" s="68" t="s">
        <v>128</v>
      </c>
      <c r="I18" s="68" t="s">
        <v>129</v>
      </c>
      <c r="J18" s="68" t="s">
        <v>30</v>
      </c>
      <c r="K18" s="68">
        <v>20</v>
      </c>
      <c r="L18" s="68">
        <v>0</v>
      </c>
      <c r="M18" s="68">
        <v>20</v>
      </c>
      <c r="N18" s="71">
        <v>3</v>
      </c>
      <c r="O18" s="72">
        <v>20250812</v>
      </c>
      <c r="Q18" s="15">
        <v>200</v>
      </c>
      <c r="R18" s="15">
        <f t="shared" ref="R18" si="2">Q18*M18*N18</f>
        <v>12000</v>
      </c>
      <c r="S18" s="66">
        <f t="shared" si="0"/>
        <v>12</v>
      </c>
    </row>
    <row r="19" spans="2:19" x14ac:dyDescent="0.55000000000000004">
      <c r="B19" s="26" t="s">
        <v>42</v>
      </c>
      <c r="C19" s="25" t="s">
        <v>43</v>
      </c>
      <c r="D19" s="68" t="s">
        <v>135</v>
      </c>
      <c r="E19" s="68" t="s">
        <v>47</v>
      </c>
      <c r="F19" s="69">
        <v>79831800</v>
      </c>
      <c r="G19" s="70">
        <v>4963646344203</v>
      </c>
      <c r="H19" s="68" t="s">
        <v>48</v>
      </c>
      <c r="I19" s="68" t="s">
        <v>49</v>
      </c>
      <c r="J19" s="68" t="s">
        <v>46</v>
      </c>
      <c r="K19" s="68">
        <v>20</v>
      </c>
      <c r="L19" s="68">
        <v>0</v>
      </c>
      <c r="M19" s="68">
        <v>20</v>
      </c>
      <c r="N19" s="71">
        <v>6</v>
      </c>
      <c r="O19" s="72">
        <v>20251119</v>
      </c>
      <c r="Q19" s="15">
        <v>500</v>
      </c>
      <c r="R19" s="15">
        <f t="shared" ref="R19:R26" si="3">Q19*M19*N19</f>
        <v>60000</v>
      </c>
      <c r="S19" s="66">
        <f t="shared" ref="S19:S26" si="4">R19/1000</f>
        <v>60</v>
      </c>
    </row>
    <row r="20" spans="2:19" ht="12" customHeight="1" x14ac:dyDescent="0.55000000000000004">
      <c r="B20" s="26" t="s">
        <v>42</v>
      </c>
      <c r="C20" s="25" t="s">
        <v>43</v>
      </c>
      <c r="D20" s="68" t="s">
        <v>136</v>
      </c>
      <c r="E20" s="68" t="s">
        <v>36</v>
      </c>
      <c r="F20" s="69">
        <v>75537000</v>
      </c>
      <c r="G20" s="70">
        <v>4562210809270</v>
      </c>
      <c r="H20" s="68" t="s">
        <v>29</v>
      </c>
      <c r="I20" s="68" t="s">
        <v>41</v>
      </c>
      <c r="J20" s="68" t="s">
        <v>31</v>
      </c>
      <c r="K20" s="68">
        <v>24</v>
      </c>
      <c r="L20" s="68">
        <v>12</v>
      </c>
      <c r="M20" s="68">
        <v>12</v>
      </c>
      <c r="N20" s="71">
        <v>4</v>
      </c>
      <c r="O20" s="72">
        <v>20241101</v>
      </c>
      <c r="Q20" s="15">
        <v>400</v>
      </c>
      <c r="R20" s="15">
        <f t="shared" si="3"/>
        <v>19200</v>
      </c>
      <c r="S20" s="66">
        <f t="shared" si="4"/>
        <v>19.2</v>
      </c>
    </row>
    <row r="21" spans="2:19" ht="12" customHeight="1" x14ac:dyDescent="0.55000000000000004">
      <c r="B21" s="26" t="s">
        <v>42</v>
      </c>
      <c r="C21" s="25" t="s">
        <v>43</v>
      </c>
      <c r="D21" s="68" t="s">
        <v>136</v>
      </c>
      <c r="E21" s="68" t="s">
        <v>36</v>
      </c>
      <c r="F21" s="69">
        <v>77713600</v>
      </c>
      <c r="G21" s="70">
        <v>4562210809270</v>
      </c>
      <c r="H21" s="68" t="s">
        <v>29</v>
      </c>
      <c r="I21" s="68" t="s">
        <v>41</v>
      </c>
      <c r="J21" s="68" t="s">
        <v>31</v>
      </c>
      <c r="K21" s="68">
        <v>24</v>
      </c>
      <c r="L21" s="68">
        <v>12</v>
      </c>
      <c r="M21" s="68">
        <v>12</v>
      </c>
      <c r="N21" s="71">
        <v>4</v>
      </c>
      <c r="O21" s="72">
        <v>20241201</v>
      </c>
      <c r="Q21" s="15">
        <v>400</v>
      </c>
      <c r="R21" s="15">
        <f t="shared" si="3"/>
        <v>19200</v>
      </c>
      <c r="S21" s="66">
        <f t="shared" si="4"/>
        <v>19.2</v>
      </c>
    </row>
    <row r="22" spans="2:19" x14ac:dyDescent="0.55000000000000004">
      <c r="B22" s="26" t="s">
        <v>42</v>
      </c>
      <c r="C22" s="25" t="s">
        <v>43</v>
      </c>
      <c r="D22" s="68" t="s">
        <v>137</v>
      </c>
      <c r="E22" s="68" t="s">
        <v>138</v>
      </c>
      <c r="F22" s="69">
        <v>76179100</v>
      </c>
      <c r="G22" s="70">
        <v>4903150678074</v>
      </c>
      <c r="H22" s="68" t="s">
        <v>143</v>
      </c>
      <c r="I22" s="68" t="s">
        <v>144</v>
      </c>
      <c r="J22" s="68" t="s">
        <v>145</v>
      </c>
      <c r="K22" s="68">
        <v>24</v>
      </c>
      <c r="L22" s="68">
        <v>12</v>
      </c>
      <c r="M22" s="68">
        <v>12</v>
      </c>
      <c r="N22" s="71">
        <v>1</v>
      </c>
      <c r="O22" s="72">
        <v>20240828</v>
      </c>
      <c r="Q22" s="15">
        <v>304</v>
      </c>
      <c r="R22" s="15">
        <f t="shared" si="3"/>
        <v>3648</v>
      </c>
      <c r="S22" s="66">
        <f t="shared" si="4"/>
        <v>3.6480000000000001</v>
      </c>
    </row>
    <row r="23" spans="2:19" x14ac:dyDescent="0.55000000000000004">
      <c r="B23" s="26" t="s">
        <v>42</v>
      </c>
      <c r="C23" s="25" t="s">
        <v>43</v>
      </c>
      <c r="D23" s="68" t="s">
        <v>137</v>
      </c>
      <c r="E23" s="68" t="s">
        <v>138</v>
      </c>
      <c r="F23" s="69">
        <v>76800900</v>
      </c>
      <c r="G23" s="70">
        <v>4903150678074</v>
      </c>
      <c r="H23" s="68" t="s">
        <v>143</v>
      </c>
      <c r="I23" s="68" t="s">
        <v>144</v>
      </c>
      <c r="J23" s="68" t="s">
        <v>145</v>
      </c>
      <c r="K23" s="68">
        <v>24</v>
      </c>
      <c r="L23" s="68">
        <v>12</v>
      </c>
      <c r="M23" s="68">
        <v>12</v>
      </c>
      <c r="N23" s="71">
        <v>14</v>
      </c>
      <c r="O23" s="72">
        <v>20241024</v>
      </c>
      <c r="Q23" s="15">
        <v>304</v>
      </c>
      <c r="R23" s="15">
        <f t="shared" si="3"/>
        <v>51072</v>
      </c>
      <c r="S23" s="66">
        <f t="shared" si="4"/>
        <v>51.072000000000003</v>
      </c>
    </row>
    <row r="24" spans="2:19" x14ac:dyDescent="0.55000000000000004">
      <c r="B24" s="26" t="s">
        <v>42</v>
      </c>
      <c r="C24" s="25" t="s">
        <v>43</v>
      </c>
      <c r="D24" s="68" t="s">
        <v>139</v>
      </c>
      <c r="E24" s="68" t="s">
        <v>140</v>
      </c>
      <c r="F24" s="69">
        <v>76800800</v>
      </c>
      <c r="G24" s="70">
        <v>4903150678036</v>
      </c>
      <c r="H24" s="68" t="s">
        <v>143</v>
      </c>
      <c r="I24" s="68" t="s">
        <v>146</v>
      </c>
      <c r="J24" s="68" t="s">
        <v>147</v>
      </c>
      <c r="K24" s="68">
        <v>24</v>
      </c>
      <c r="L24" s="68">
        <v>12</v>
      </c>
      <c r="M24" s="68">
        <v>12</v>
      </c>
      <c r="N24" s="71">
        <v>6</v>
      </c>
      <c r="O24" s="72">
        <v>20241029</v>
      </c>
      <c r="Q24" s="15">
        <v>343</v>
      </c>
      <c r="R24" s="15">
        <f t="shared" si="3"/>
        <v>24696</v>
      </c>
      <c r="S24" s="66">
        <f t="shared" si="4"/>
        <v>24.696000000000002</v>
      </c>
    </row>
    <row r="25" spans="2:19" x14ac:dyDescent="0.55000000000000004">
      <c r="B25" s="26" t="s">
        <v>42</v>
      </c>
      <c r="C25" s="25" t="s">
        <v>43</v>
      </c>
      <c r="D25" s="68" t="s">
        <v>141</v>
      </c>
      <c r="E25" s="68" t="s">
        <v>142</v>
      </c>
      <c r="F25" s="69">
        <v>75850900</v>
      </c>
      <c r="G25" s="70">
        <v>4571271378083</v>
      </c>
      <c r="H25" s="68" t="s">
        <v>24</v>
      </c>
      <c r="I25" s="68" t="s">
        <v>148</v>
      </c>
      <c r="J25" s="68" t="s">
        <v>149</v>
      </c>
      <c r="K25" s="68">
        <v>40</v>
      </c>
      <c r="L25" s="68">
        <v>20</v>
      </c>
      <c r="M25" s="68">
        <v>20</v>
      </c>
      <c r="N25" s="71">
        <v>1</v>
      </c>
      <c r="O25" s="72">
        <v>20240727</v>
      </c>
      <c r="Q25" s="15">
        <v>230</v>
      </c>
      <c r="R25" s="15">
        <f t="shared" si="3"/>
        <v>4600</v>
      </c>
      <c r="S25" s="66">
        <f t="shared" si="4"/>
        <v>4.5999999999999996</v>
      </c>
    </row>
    <row r="26" spans="2:19" x14ac:dyDescent="0.55000000000000004">
      <c r="B26" s="8" t="s">
        <v>42</v>
      </c>
      <c r="C26" s="4" t="s">
        <v>43</v>
      </c>
      <c r="D26" s="55" t="s">
        <v>141</v>
      </c>
      <c r="E26" s="55" t="s">
        <v>142</v>
      </c>
      <c r="F26" s="64">
        <v>79373400</v>
      </c>
      <c r="G26" s="65">
        <v>4571271378083</v>
      </c>
      <c r="H26" s="55" t="s">
        <v>24</v>
      </c>
      <c r="I26" s="55" t="s">
        <v>148</v>
      </c>
      <c r="J26" s="55" t="s">
        <v>149</v>
      </c>
      <c r="K26" s="55">
        <v>40</v>
      </c>
      <c r="L26" s="55">
        <v>20</v>
      </c>
      <c r="M26" s="55">
        <v>20</v>
      </c>
      <c r="N26" s="57">
        <v>4</v>
      </c>
      <c r="O26" s="56">
        <v>20241220</v>
      </c>
      <c r="Q26" s="15">
        <v>230</v>
      </c>
      <c r="R26" s="15">
        <f t="shared" si="3"/>
        <v>18400</v>
      </c>
      <c r="S26" s="66">
        <f t="shared" si="4"/>
        <v>18.399999999999999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D52E-7BF4-46B2-9BB2-5F3777D00476}">
  <sheetPr>
    <tabColor rgb="FFFFC000"/>
  </sheetPr>
  <dimension ref="B2:S24"/>
  <sheetViews>
    <sheetView zoomScale="70" zoomScaleNormal="70" workbookViewId="0">
      <selection activeCell="I18" sqref="I18"/>
    </sheetView>
  </sheetViews>
  <sheetFormatPr defaultColWidth="8.6640625" defaultRowHeight="12.5" x14ac:dyDescent="0.55000000000000004"/>
  <cols>
    <col min="1" max="1" width="12.6640625" style="15" bestFit="1" customWidth="1"/>
    <col min="2" max="2" width="7.58203125" style="15" bestFit="1" customWidth="1"/>
    <col min="3" max="3" width="15" style="15" bestFit="1" customWidth="1"/>
    <col min="4" max="4" width="15.33203125" style="29" bestFit="1" customWidth="1"/>
    <col min="5" max="5" width="7.58203125" style="15" customWidth="1"/>
    <col min="6" max="6" width="12.1640625" style="29" bestFit="1" customWidth="1"/>
    <col min="7" max="7" width="14.08203125" style="29" bestFit="1" customWidth="1"/>
    <col min="8" max="8" width="10.1640625" style="15" bestFit="1" customWidth="1"/>
    <col min="9" max="9" width="31.6640625" style="15" bestFit="1" customWidth="1"/>
    <col min="10" max="10" width="6.9140625" style="15" bestFit="1" customWidth="1"/>
    <col min="11" max="11" width="5.6640625" style="15" bestFit="1" customWidth="1"/>
    <col min="12" max="12" width="5.5" style="15" bestFit="1" customWidth="1"/>
    <col min="13" max="13" width="5.5" style="15" customWidth="1"/>
    <col min="14" max="14" width="5.58203125" style="15" customWidth="1"/>
    <col min="15" max="15" width="11" style="15" customWidth="1"/>
    <col min="16" max="16" width="7.58203125" style="15" bestFit="1" customWidth="1"/>
    <col min="17" max="16384" width="8.6640625" style="15"/>
  </cols>
  <sheetData>
    <row r="2" spans="2:19" x14ac:dyDescent="0.55000000000000004">
      <c r="B2" s="15" t="s">
        <v>13</v>
      </c>
      <c r="R2" s="24"/>
      <c r="S2" s="24"/>
    </row>
    <row r="3" spans="2:19" x14ac:dyDescent="0.55000000000000004">
      <c r="R3" s="23">
        <f>SUM(R5:R23)</f>
        <v>404.11999999999989</v>
      </c>
      <c r="S3" s="23"/>
    </row>
    <row r="4" spans="2:19" ht="25" x14ac:dyDescent="0.55000000000000004">
      <c r="B4" s="30" t="s">
        <v>0</v>
      </c>
      <c r="C4" s="30" t="s">
        <v>11</v>
      </c>
      <c r="D4" s="31" t="s">
        <v>1</v>
      </c>
      <c r="E4" s="30" t="s">
        <v>6</v>
      </c>
      <c r="F4" s="32" t="s">
        <v>8</v>
      </c>
      <c r="G4" s="32" t="s">
        <v>7</v>
      </c>
      <c r="H4" s="30" t="s">
        <v>2</v>
      </c>
      <c r="I4" s="30" t="s">
        <v>3</v>
      </c>
      <c r="J4" s="30" t="s">
        <v>4</v>
      </c>
      <c r="K4" s="30" t="s">
        <v>9</v>
      </c>
      <c r="L4" s="30" t="s">
        <v>10</v>
      </c>
      <c r="M4" s="30" t="s">
        <v>12</v>
      </c>
      <c r="N4" s="30" t="s">
        <v>50</v>
      </c>
      <c r="O4" s="30" t="s">
        <v>5</v>
      </c>
      <c r="P4" s="15" t="s">
        <v>44</v>
      </c>
      <c r="Q4" s="15" t="s">
        <v>45</v>
      </c>
      <c r="R4" s="15" t="s">
        <v>133</v>
      </c>
    </row>
    <row r="5" spans="2:19" x14ac:dyDescent="0.55000000000000004">
      <c r="B5" s="33">
        <v>433740</v>
      </c>
      <c r="C5" s="33" t="s">
        <v>98</v>
      </c>
      <c r="D5" s="34" t="s">
        <v>63</v>
      </c>
      <c r="E5" s="33">
        <v>555560</v>
      </c>
      <c r="F5" s="34">
        <v>123272300</v>
      </c>
      <c r="G5" s="34">
        <v>4906623131359</v>
      </c>
      <c r="H5" s="33" t="s">
        <v>25</v>
      </c>
      <c r="I5" s="33" t="s">
        <v>27</v>
      </c>
      <c r="J5" s="33" t="s">
        <v>30</v>
      </c>
      <c r="K5" s="35">
        <v>20</v>
      </c>
      <c r="L5" s="35">
        <v>0</v>
      </c>
      <c r="M5" s="35">
        <v>20</v>
      </c>
      <c r="N5" s="36">
        <v>1</v>
      </c>
      <c r="O5" s="35">
        <v>20240402</v>
      </c>
      <c r="P5" s="15">
        <v>200</v>
      </c>
      <c r="Q5" s="15">
        <f>P5*M5*N5</f>
        <v>4000</v>
      </c>
      <c r="R5" s="23">
        <f>Q5/1000</f>
        <v>4</v>
      </c>
    </row>
    <row r="6" spans="2:19" x14ac:dyDescent="0.55000000000000004">
      <c r="B6" s="37">
        <v>433740</v>
      </c>
      <c r="C6" s="37" t="s">
        <v>98</v>
      </c>
      <c r="D6" s="38" t="s">
        <v>64</v>
      </c>
      <c r="E6" s="37">
        <v>700197</v>
      </c>
      <c r="F6" s="38">
        <v>64853300</v>
      </c>
      <c r="G6" s="38">
        <v>4571561960097</v>
      </c>
      <c r="H6" s="37" t="s">
        <v>19</v>
      </c>
      <c r="I6" s="37" t="s">
        <v>65</v>
      </c>
      <c r="J6" s="37" t="s">
        <v>66</v>
      </c>
      <c r="K6" s="39">
        <v>40</v>
      </c>
      <c r="L6" s="39">
        <v>20</v>
      </c>
      <c r="M6" s="39">
        <v>20</v>
      </c>
      <c r="N6" s="40">
        <v>1</v>
      </c>
      <c r="O6" s="39">
        <v>20240402</v>
      </c>
      <c r="P6" s="15">
        <v>230</v>
      </c>
      <c r="Q6" s="15">
        <f t="shared" ref="Q6:Q23" si="0">P6*M6*N6</f>
        <v>4600</v>
      </c>
      <c r="R6" s="23">
        <f t="shared" ref="R6:R23" si="1">Q6/1000</f>
        <v>4.5999999999999996</v>
      </c>
    </row>
    <row r="7" spans="2:19" x14ac:dyDescent="0.55000000000000004">
      <c r="B7" s="37">
        <v>433740</v>
      </c>
      <c r="C7" s="37" t="s">
        <v>98</v>
      </c>
      <c r="D7" s="38" t="s">
        <v>67</v>
      </c>
      <c r="E7" s="37">
        <v>287658</v>
      </c>
      <c r="F7" s="38">
        <v>67398300</v>
      </c>
      <c r="G7" s="38">
        <v>4904680968321</v>
      </c>
      <c r="H7" s="37" t="s">
        <v>68</v>
      </c>
      <c r="I7" s="37" t="s">
        <v>69</v>
      </c>
      <c r="J7" s="37" t="s">
        <v>46</v>
      </c>
      <c r="K7" s="39">
        <v>20</v>
      </c>
      <c r="L7" s="39">
        <v>0</v>
      </c>
      <c r="M7" s="39">
        <v>20</v>
      </c>
      <c r="N7" s="40">
        <v>1</v>
      </c>
      <c r="O7" s="39">
        <v>20240409</v>
      </c>
      <c r="P7" s="15">
        <v>500</v>
      </c>
      <c r="Q7" s="15">
        <f t="shared" si="0"/>
        <v>10000</v>
      </c>
      <c r="R7" s="23">
        <f t="shared" si="1"/>
        <v>10</v>
      </c>
    </row>
    <row r="8" spans="2:19" x14ac:dyDescent="0.55000000000000004">
      <c r="B8" s="37">
        <v>433740</v>
      </c>
      <c r="C8" s="37" t="s">
        <v>98</v>
      </c>
      <c r="D8" s="38" t="s">
        <v>70</v>
      </c>
      <c r="E8" s="37">
        <v>249654</v>
      </c>
      <c r="F8" s="38">
        <v>60082300</v>
      </c>
      <c r="G8" s="38">
        <v>4571561960301</v>
      </c>
      <c r="H8" s="37" t="s">
        <v>19</v>
      </c>
      <c r="I8" s="37" t="s">
        <v>71</v>
      </c>
      <c r="J8" s="37" t="s">
        <v>72</v>
      </c>
      <c r="K8" s="39">
        <v>24</v>
      </c>
      <c r="L8" s="39">
        <v>12</v>
      </c>
      <c r="M8" s="39">
        <v>12</v>
      </c>
      <c r="N8" s="40">
        <v>4</v>
      </c>
      <c r="O8" s="39">
        <v>20240416</v>
      </c>
      <c r="P8" s="15">
        <v>470</v>
      </c>
      <c r="Q8" s="15">
        <f t="shared" si="0"/>
        <v>22560</v>
      </c>
      <c r="R8" s="23">
        <f t="shared" si="1"/>
        <v>22.56</v>
      </c>
    </row>
    <row r="9" spans="2:19" x14ac:dyDescent="0.55000000000000004">
      <c r="B9" s="37">
        <v>433740</v>
      </c>
      <c r="C9" s="37" t="s">
        <v>98</v>
      </c>
      <c r="D9" s="38" t="s">
        <v>55</v>
      </c>
      <c r="E9" s="37">
        <v>546888</v>
      </c>
      <c r="F9" s="38">
        <v>70329300</v>
      </c>
      <c r="G9" s="38">
        <v>4571561960363</v>
      </c>
      <c r="H9" s="37" t="s">
        <v>19</v>
      </c>
      <c r="I9" s="37" t="s">
        <v>56</v>
      </c>
      <c r="J9" s="37" t="s">
        <v>32</v>
      </c>
      <c r="K9" s="39">
        <v>36</v>
      </c>
      <c r="L9" s="39">
        <v>18</v>
      </c>
      <c r="M9" s="39">
        <v>18</v>
      </c>
      <c r="N9" s="40">
        <v>4</v>
      </c>
      <c r="O9" s="39">
        <v>20240418</v>
      </c>
      <c r="P9" s="15">
        <v>250</v>
      </c>
      <c r="Q9" s="15">
        <f t="shared" si="0"/>
        <v>18000</v>
      </c>
      <c r="R9" s="23">
        <f t="shared" si="1"/>
        <v>18</v>
      </c>
    </row>
    <row r="10" spans="2:19" x14ac:dyDescent="0.55000000000000004">
      <c r="B10" s="37">
        <v>433740</v>
      </c>
      <c r="C10" s="37" t="s">
        <v>98</v>
      </c>
      <c r="D10" s="38" t="s">
        <v>55</v>
      </c>
      <c r="E10" s="37">
        <v>546888</v>
      </c>
      <c r="F10" s="38">
        <v>66890300</v>
      </c>
      <c r="G10" s="38">
        <v>4571561960363</v>
      </c>
      <c r="H10" s="37" t="s">
        <v>19</v>
      </c>
      <c r="I10" s="37" t="s">
        <v>56</v>
      </c>
      <c r="J10" s="37" t="s">
        <v>32</v>
      </c>
      <c r="K10" s="39">
        <v>36</v>
      </c>
      <c r="L10" s="39">
        <v>18</v>
      </c>
      <c r="M10" s="39">
        <v>18</v>
      </c>
      <c r="N10" s="40">
        <v>1</v>
      </c>
      <c r="O10" s="39">
        <v>20240418</v>
      </c>
      <c r="P10" s="15">
        <v>250</v>
      </c>
      <c r="Q10" s="15">
        <f t="shared" si="0"/>
        <v>4500</v>
      </c>
      <c r="R10" s="23">
        <f t="shared" si="1"/>
        <v>4.5</v>
      </c>
    </row>
    <row r="11" spans="2:19" x14ac:dyDescent="0.55000000000000004">
      <c r="B11" s="37">
        <v>433740</v>
      </c>
      <c r="C11" s="37" t="s">
        <v>98</v>
      </c>
      <c r="D11" s="38" t="s">
        <v>73</v>
      </c>
      <c r="E11" s="37">
        <v>728771</v>
      </c>
      <c r="F11" s="38">
        <v>60087300</v>
      </c>
      <c r="G11" s="38">
        <v>4906690000084</v>
      </c>
      <c r="H11" s="37" t="s">
        <v>74</v>
      </c>
      <c r="I11" s="37" t="s">
        <v>75</v>
      </c>
      <c r="J11" s="37" t="s">
        <v>76</v>
      </c>
      <c r="K11" s="39">
        <v>20</v>
      </c>
      <c r="L11" s="39">
        <v>10</v>
      </c>
      <c r="M11" s="39">
        <v>10</v>
      </c>
      <c r="N11" s="40">
        <v>4</v>
      </c>
      <c r="O11" s="39">
        <v>20240422</v>
      </c>
      <c r="P11" s="15">
        <v>350</v>
      </c>
      <c r="Q11" s="15">
        <f t="shared" si="0"/>
        <v>14000</v>
      </c>
      <c r="R11" s="23">
        <f t="shared" si="1"/>
        <v>14</v>
      </c>
    </row>
    <row r="12" spans="2:19" x14ac:dyDescent="0.55000000000000004">
      <c r="B12" s="37">
        <v>433740</v>
      </c>
      <c r="C12" s="37" t="s">
        <v>98</v>
      </c>
      <c r="D12" s="38" t="s">
        <v>77</v>
      </c>
      <c r="E12" s="37">
        <v>96616</v>
      </c>
      <c r="F12" s="38">
        <v>62026300</v>
      </c>
      <c r="G12" s="38">
        <v>4904591194895</v>
      </c>
      <c r="H12" s="37" t="s">
        <v>78</v>
      </c>
      <c r="I12" s="37" t="s">
        <v>79</v>
      </c>
      <c r="J12" s="37" t="s">
        <v>80</v>
      </c>
      <c r="K12" s="39">
        <v>24</v>
      </c>
      <c r="L12" s="39">
        <v>12</v>
      </c>
      <c r="M12" s="39">
        <v>12</v>
      </c>
      <c r="N12" s="40">
        <v>3</v>
      </c>
      <c r="O12" s="39">
        <v>20240427</v>
      </c>
      <c r="P12" s="15">
        <v>425</v>
      </c>
      <c r="Q12" s="15">
        <f t="shared" si="0"/>
        <v>15300</v>
      </c>
      <c r="R12" s="23">
        <f t="shared" si="1"/>
        <v>15.3</v>
      </c>
    </row>
    <row r="13" spans="2:19" x14ac:dyDescent="0.55000000000000004">
      <c r="B13" s="37">
        <v>433740</v>
      </c>
      <c r="C13" s="37" t="s">
        <v>98</v>
      </c>
      <c r="D13" s="38" t="s">
        <v>81</v>
      </c>
      <c r="E13" s="37">
        <v>714279</v>
      </c>
      <c r="F13" s="38">
        <v>73628300</v>
      </c>
      <c r="G13" s="38">
        <v>4902439118843</v>
      </c>
      <c r="H13" s="37" t="s">
        <v>16</v>
      </c>
      <c r="I13" s="37" t="s">
        <v>22</v>
      </c>
      <c r="J13" s="37" t="s">
        <v>35</v>
      </c>
      <c r="K13" s="39">
        <v>20</v>
      </c>
      <c r="L13" s="39">
        <v>0</v>
      </c>
      <c r="M13" s="39">
        <v>20</v>
      </c>
      <c r="N13" s="40">
        <v>1</v>
      </c>
      <c r="O13" s="39">
        <v>20240427</v>
      </c>
      <c r="P13" s="15">
        <v>255</v>
      </c>
      <c r="Q13" s="15">
        <f t="shared" si="0"/>
        <v>5100</v>
      </c>
      <c r="R13" s="23">
        <f t="shared" si="1"/>
        <v>5.0999999999999996</v>
      </c>
    </row>
    <row r="14" spans="2:19" x14ac:dyDescent="0.55000000000000004">
      <c r="B14" s="37">
        <v>433740</v>
      </c>
      <c r="C14" s="37" t="s">
        <v>98</v>
      </c>
      <c r="D14" s="38" t="s">
        <v>82</v>
      </c>
      <c r="E14" s="37">
        <v>181137</v>
      </c>
      <c r="F14" s="38">
        <v>75441300</v>
      </c>
      <c r="G14" s="38">
        <v>4571292565615</v>
      </c>
      <c r="H14" s="37" t="s">
        <v>83</v>
      </c>
      <c r="I14" s="37" t="s">
        <v>84</v>
      </c>
      <c r="J14" s="37" t="s">
        <v>17</v>
      </c>
      <c r="K14" s="39">
        <v>36</v>
      </c>
      <c r="L14" s="39">
        <v>18</v>
      </c>
      <c r="M14" s="39">
        <v>18</v>
      </c>
      <c r="N14" s="40">
        <v>1</v>
      </c>
      <c r="O14" s="39">
        <v>20240501</v>
      </c>
      <c r="P14" s="15">
        <v>270</v>
      </c>
      <c r="Q14" s="15">
        <f t="shared" si="0"/>
        <v>4860</v>
      </c>
      <c r="R14" s="23">
        <f t="shared" si="1"/>
        <v>4.8600000000000003</v>
      </c>
    </row>
    <row r="15" spans="2:19" x14ac:dyDescent="0.55000000000000004">
      <c r="B15" s="37">
        <v>433740</v>
      </c>
      <c r="C15" s="37" t="s">
        <v>98</v>
      </c>
      <c r="D15" s="38" t="s">
        <v>57</v>
      </c>
      <c r="E15" s="37">
        <v>405094</v>
      </c>
      <c r="F15" s="38">
        <v>77204300</v>
      </c>
      <c r="G15" s="38">
        <v>4978374802529</v>
      </c>
      <c r="H15" s="37" t="s">
        <v>58</v>
      </c>
      <c r="I15" s="37" t="s">
        <v>59</v>
      </c>
      <c r="J15" s="37" t="s">
        <v>61</v>
      </c>
      <c r="K15" s="39">
        <v>16</v>
      </c>
      <c r="L15" s="39">
        <v>8</v>
      </c>
      <c r="M15" s="39">
        <v>8</v>
      </c>
      <c r="N15" s="40">
        <v>28</v>
      </c>
      <c r="O15" s="39">
        <v>20240506</v>
      </c>
      <c r="P15" s="15">
        <v>600</v>
      </c>
      <c r="Q15" s="15">
        <f t="shared" si="0"/>
        <v>134400</v>
      </c>
      <c r="R15" s="23">
        <f t="shared" si="1"/>
        <v>134.4</v>
      </c>
    </row>
    <row r="16" spans="2:19" x14ac:dyDescent="0.55000000000000004">
      <c r="B16" s="37">
        <v>433740</v>
      </c>
      <c r="C16" s="37" t="s">
        <v>98</v>
      </c>
      <c r="D16" s="38" t="s">
        <v>52</v>
      </c>
      <c r="E16" s="37">
        <v>55069</v>
      </c>
      <c r="F16" s="38">
        <v>66943300</v>
      </c>
      <c r="G16" s="38">
        <v>4562171611103</v>
      </c>
      <c r="H16" s="37" t="s">
        <v>53</v>
      </c>
      <c r="I16" s="37" t="s">
        <v>54</v>
      </c>
      <c r="J16" s="37" t="s">
        <v>60</v>
      </c>
      <c r="K16" s="39">
        <v>30</v>
      </c>
      <c r="L16" s="39">
        <v>0</v>
      </c>
      <c r="M16" s="39">
        <v>30</v>
      </c>
      <c r="N16" s="40">
        <v>1</v>
      </c>
      <c r="O16" s="39">
        <v>20240506</v>
      </c>
      <c r="P16" s="15">
        <v>180</v>
      </c>
      <c r="Q16" s="15">
        <f t="shared" si="0"/>
        <v>5400</v>
      </c>
      <c r="R16" s="23">
        <f t="shared" si="1"/>
        <v>5.4</v>
      </c>
    </row>
    <row r="17" spans="2:18" x14ac:dyDescent="0.55000000000000004">
      <c r="B17" s="37">
        <v>433740</v>
      </c>
      <c r="C17" s="37" t="s">
        <v>98</v>
      </c>
      <c r="D17" s="38" t="s">
        <v>85</v>
      </c>
      <c r="E17" s="37">
        <v>576992</v>
      </c>
      <c r="F17" s="38">
        <v>69583300</v>
      </c>
      <c r="G17" s="38">
        <v>4580324891400</v>
      </c>
      <c r="H17" s="37" t="s">
        <v>14</v>
      </c>
      <c r="I17" s="37" t="s">
        <v>86</v>
      </c>
      <c r="J17" s="37" t="s">
        <v>15</v>
      </c>
      <c r="K17" s="39">
        <v>48</v>
      </c>
      <c r="L17" s="39">
        <v>24</v>
      </c>
      <c r="M17" s="39">
        <v>24</v>
      </c>
      <c r="N17" s="40">
        <v>1</v>
      </c>
      <c r="O17" s="39">
        <v>20240507</v>
      </c>
      <c r="P17" s="15">
        <v>425</v>
      </c>
      <c r="Q17" s="15">
        <f t="shared" si="0"/>
        <v>10200</v>
      </c>
      <c r="R17" s="23">
        <f t="shared" si="1"/>
        <v>10.199999999999999</v>
      </c>
    </row>
    <row r="18" spans="2:18" x14ac:dyDescent="0.55000000000000004">
      <c r="B18" s="37">
        <v>433740</v>
      </c>
      <c r="C18" s="37" t="s">
        <v>98</v>
      </c>
      <c r="D18" s="38" t="s">
        <v>57</v>
      </c>
      <c r="E18" s="37">
        <v>405094</v>
      </c>
      <c r="F18" s="38">
        <v>77356300</v>
      </c>
      <c r="G18" s="38">
        <v>4978374802529</v>
      </c>
      <c r="H18" s="37" t="s">
        <v>58</v>
      </c>
      <c r="I18" s="37" t="s">
        <v>59</v>
      </c>
      <c r="J18" s="37" t="s">
        <v>61</v>
      </c>
      <c r="K18" s="39">
        <v>16</v>
      </c>
      <c r="L18" s="39">
        <v>8</v>
      </c>
      <c r="M18" s="39">
        <v>8</v>
      </c>
      <c r="N18" s="40">
        <v>15</v>
      </c>
      <c r="O18" s="39">
        <v>20240511</v>
      </c>
      <c r="P18" s="15">
        <v>600</v>
      </c>
      <c r="Q18" s="15">
        <f t="shared" si="0"/>
        <v>72000</v>
      </c>
      <c r="R18" s="23">
        <f t="shared" si="1"/>
        <v>72</v>
      </c>
    </row>
    <row r="19" spans="2:18" x14ac:dyDescent="0.55000000000000004">
      <c r="B19" s="37">
        <v>433740</v>
      </c>
      <c r="C19" s="37" t="s">
        <v>98</v>
      </c>
      <c r="D19" s="38" t="s">
        <v>87</v>
      </c>
      <c r="E19" s="37">
        <v>524218</v>
      </c>
      <c r="F19" s="38">
        <v>65896300</v>
      </c>
      <c r="G19" s="38">
        <v>4902110282504</v>
      </c>
      <c r="H19" s="37" t="s">
        <v>88</v>
      </c>
      <c r="I19" s="37" t="s">
        <v>89</v>
      </c>
      <c r="J19" s="37" t="s">
        <v>62</v>
      </c>
      <c r="K19" s="39">
        <v>24</v>
      </c>
      <c r="L19" s="39">
        <v>12</v>
      </c>
      <c r="M19" s="39">
        <v>12</v>
      </c>
      <c r="N19" s="40">
        <v>3</v>
      </c>
      <c r="O19" s="39">
        <v>20240512</v>
      </c>
      <c r="P19" s="15">
        <v>230</v>
      </c>
      <c r="Q19" s="15">
        <f t="shared" si="0"/>
        <v>8280</v>
      </c>
      <c r="R19" s="23">
        <f t="shared" si="1"/>
        <v>8.2799999999999994</v>
      </c>
    </row>
    <row r="20" spans="2:18" x14ac:dyDescent="0.55000000000000004">
      <c r="B20" s="37">
        <v>433740</v>
      </c>
      <c r="C20" s="37" t="s">
        <v>98</v>
      </c>
      <c r="D20" s="38" t="s">
        <v>51</v>
      </c>
      <c r="E20" s="37">
        <v>900060</v>
      </c>
      <c r="F20" s="38">
        <v>77410300</v>
      </c>
      <c r="G20" s="38">
        <v>4580324897006</v>
      </c>
      <c r="H20" s="37" t="s">
        <v>14</v>
      </c>
      <c r="I20" s="37" t="s">
        <v>18</v>
      </c>
      <c r="J20" s="37" t="s">
        <v>15</v>
      </c>
      <c r="K20" s="39">
        <v>48</v>
      </c>
      <c r="L20" s="39">
        <v>24</v>
      </c>
      <c r="M20" s="39">
        <v>24</v>
      </c>
      <c r="N20" s="40">
        <v>1</v>
      </c>
      <c r="O20" s="39">
        <v>20240524</v>
      </c>
      <c r="P20" s="15">
        <v>425</v>
      </c>
      <c r="Q20" s="15">
        <f t="shared" si="0"/>
        <v>10200</v>
      </c>
      <c r="R20" s="23">
        <f t="shared" si="1"/>
        <v>10.199999999999999</v>
      </c>
    </row>
    <row r="21" spans="2:18" x14ac:dyDescent="0.55000000000000004">
      <c r="B21" s="37">
        <v>433740</v>
      </c>
      <c r="C21" s="37" t="s">
        <v>98</v>
      </c>
      <c r="D21" s="38" t="s">
        <v>90</v>
      </c>
      <c r="E21" s="37">
        <v>631231</v>
      </c>
      <c r="F21" s="38">
        <v>66414300</v>
      </c>
      <c r="G21" s="38">
        <v>4532934006163</v>
      </c>
      <c r="H21" s="37" t="s">
        <v>91</v>
      </c>
      <c r="I21" s="37" t="s">
        <v>92</v>
      </c>
      <c r="J21" s="37" t="s">
        <v>93</v>
      </c>
      <c r="K21" s="39">
        <v>20</v>
      </c>
      <c r="L21" s="39">
        <v>10</v>
      </c>
      <c r="M21" s="39">
        <v>10</v>
      </c>
      <c r="N21" s="40">
        <v>6</v>
      </c>
      <c r="O21" s="39">
        <v>20240527</v>
      </c>
      <c r="P21" s="15">
        <v>600</v>
      </c>
      <c r="Q21" s="15">
        <f t="shared" si="0"/>
        <v>36000</v>
      </c>
      <c r="R21" s="23">
        <f t="shared" si="1"/>
        <v>36</v>
      </c>
    </row>
    <row r="22" spans="2:18" x14ac:dyDescent="0.55000000000000004">
      <c r="B22" s="37">
        <v>433740</v>
      </c>
      <c r="C22" s="37" t="s">
        <v>98</v>
      </c>
      <c r="D22" s="38" t="s">
        <v>70</v>
      </c>
      <c r="E22" s="37">
        <v>249654</v>
      </c>
      <c r="F22" s="38">
        <v>64856300</v>
      </c>
      <c r="G22" s="38">
        <v>4571561960301</v>
      </c>
      <c r="H22" s="37" t="s">
        <v>19</v>
      </c>
      <c r="I22" s="37" t="s">
        <v>71</v>
      </c>
      <c r="J22" s="37" t="s">
        <v>72</v>
      </c>
      <c r="K22" s="39">
        <v>24</v>
      </c>
      <c r="L22" s="39">
        <v>12</v>
      </c>
      <c r="M22" s="39">
        <v>12</v>
      </c>
      <c r="N22" s="40">
        <v>2</v>
      </c>
      <c r="O22" s="39">
        <v>20240528</v>
      </c>
      <c r="P22" s="15">
        <v>470</v>
      </c>
      <c r="Q22" s="15">
        <f t="shared" si="0"/>
        <v>11280</v>
      </c>
      <c r="R22" s="23">
        <f t="shared" si="1"/>
        <v>11.28</v>
      </c>
    </row>
    <row r="23" spans="2:18" x14ac:dyDescent="0.55000000000000004">
      <c r="B23" s="41">
        <v>433740</v>
      </c>
      <c r="C23" s="41" t="s">
        <v>98</v>
      </c>
      <c r="D23" s="42" t="s">
        <v>94</v>
      </c>
      <c r="E23" s="41">
        <v>705451</v>
      </c>
      <c r="F23" s="42">
        <v>63116300</v>
      </c>
      <c r="G23" s="42">
        <v>4573233085589</v>
      </c>
      <c r="H23" s="41" t="s">
        <v>95</v>
      </c>
      <c r="I23" s="41" t="s">
        <v>96</v>
      </c>
      <c r="J23" s="41" t="s">
        <v>97</v>
      </c>
      <c r="K23" s="43">
        <v>32</v>
      </c>
      <c r="L23" s="43">
        <v>8</v>
      </c>
      <c r="M23" s="43">
        <v>8</v>
      </c>
      <c r="N23" s="44">
        <v>7</v>
      </c>
      <c r="O23" s="43">
        <v>20240530</v>
      </c>
      <c r="P23" s="15">
        <v>240</v>
      </c>
      <c r="Q23" s="15">
        <f t="shared" si="0"/>
        <v>13440</v>
      </c>
      <c r="R23" s="23">
        <f t="shared" si="1"/>
        <v>13.44</v>
      </c>
    </row>
    <row r="24" spans="2:18" x14ac:dyDescent="0.55000000000000004">
      <c r="N24" s="15">
        <f>SUM(N5:N23)</f>
        <v>85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仙台</vt:lpstr>
      <vt:lpstr>小牧</vt:lpstr>
      <vt:lpstr>西大路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亮輔</dc:creator>
  <cp:lastModifiedBy>森 亮輔</cp:lastModifiedBy>
  <dcterms:created xsi:type="dcterms:W3CDTF">2023-04-23T15:03:51Z</dcterms:created>
  <dcterms:modified xsi:type="dcterms:W3CDTF">2024-05-14T07:27:13Z</dcterms:modified>
</cp:coreProperties>
</file>