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5.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sato yuro\Desktop\"/>
    </mc:Choice>
  </mc:AlternateContent>
  <xr:revisionPtr revIDLastSave="0" documentId="8_{C79A2E7F-6B2F-49AD-9126-827B0A9B3064}" xr6:coauthVersionLast="47" xr6:coauthVersionMax="47" xr10:uidLastSave="{00000000-0000-0000-0000-000000000000}"/>
  <bookViews>
    <workbookView xWindow="-108" yWindow="-108" windowWidth="23256" windowHeight="12456" firstSheet="4" activeTab="4" xr2:uid="{00000000-000D-0000-FFFF-FFFF00000000}"/>
  </bookViews>
  <sheets>
    <sheet name="旧　見積依頼書" sheetId="3" state="hidden" r:id="rId1"/>
    <sheet name="変更履歴" sheetId="17" state="hidden" r:id="rId2"/>
    <sheet name="①廃棄量算出 " sheetId="18" state="hidden" r:id="rId3"/>
    <sheet name="②CBM→台数 " sheetId="19" state="hidden" r:id="rId4"/>
    <sheet name="【決定】回収スケジュール" sheetId="27" r:id="rId5"/>
    <sheet name="③スケジュール" sheetId="14" state="hidden" r:id="rId6"/>
    <sheet name="スケジュール修正版" sheetId="25" state="hidden" r:id="rId7"/>
    <sheet name="見積依頼書（産廃業者用　金属含む） " sheetId="16" state="hidden" r:id="rId8"/>
    <sheet name="試算" sheetId="26" r:id="rId9"/>
    <sheet name="④見積依頼書（産廃業者用　金属抜き）" sheetId="12" state="hidden" r:id="rId10"/>
    <sheet name="④見積依頼書（買取業者用)" sheetId="24" state="hidden" r:id="rId11"/>
    <sheet name="④-1産廃排出量目安 " sheetId="21" state="hidden" r:id="rId12"/>
    <sheet name="店舗ﾘｽﾄ" sheetId="23" state="hidden" r:id="rId13"/>
    <sheet name="④-1産廃排出量目安" sheetId="15" state="hidden" r:id="rId14"/>
  </sheets>
  <definedNames>
    <definedName name="__123Graph_A" localSheetId="2" hidden="1">#REF!</definedName>
    <definedName name="__123Graph_A" localSheetId="3" hidden="1">#REF!</definedName>
    <definedName name="__123Graph_A" localSheetId="5" hidden="1">#REF!</definedName>
    <definedName name="__123Graph_A" localSheetId="13" hidden="1">#REF!</definedName>
    <definedName name="__123Graph_A" localSheetId="9" hidden="1">#REF!</definedName>
    <definedName name="__123Graph_A" localSheetId="10" hidden="1">#REF!</definedName>
    <definedName name="__123Graph_A" localSheetId="7" hidden="1">#REF!</definedName>
    <definedName name="__123Graph_A" hidden="1">#REF!</definedName>
    <definedName name="__123Graph_C" localSheetId="2" hidden="1">#REF!</definedName>
    <definedName name="__123Graph_C" localSheetId="3" hidden="1">#REF!</definedName>
    <definedName name="__123Graph_C" localSheetId="5" hidden="1">#REF!</definedName>
    <definedName name="__123Graph_C" localSheetId="13" hidden="1">#REF!</definedName>
    <definedName name="__123Graph_C" localSheetId="9" hidden="1">#REF!</definedName>
    <definedName name="__123Graph_C" localSheetId="10" hidden="1">#REF!</definedName>
    <definedName name="__123Graph_C" localSheetId="7" hidden="1">#REF!</definedName>
    <definedName name="__123Graph_C" hidden="1">#REF!</definedName>
    <definedName name="__123Graph_D" localSheetId="2" hidden="1">#REF!</definedName>
    <definedName name="__123Graph_D" localSheetId="3" hidden="1">#REF!</definedName>
    <definedName name="__123Graph_D" localSheetId="5" hidden="1">#REF!</definedName>
    <definedName name="__123Graph_D" localSheetId="9" hidden="1">#REF!</definedName>
    <definedName name="__123Graph_D" localSheetId="10" hidden="1">#REF!</definedName>
    <definedName name="__123Graph_D" localSheetId="7" hidden="1">#REF!</definedName>
    <definedName name="__123Graph_D" hidden="1">#REF!</definedName>
    <definedName name="_xlnm._FilterDatabase" localSheetId="2" hidden="1">'①廃棄量算出 '!$C$3:$EG$310</definedName>
    <definedName name="_Key1" localSheetId="2" hidden="1">#REF!</definedName>
    <definedName name="_Key1" localSheetId="3" hidden="1">#REF!</definedName>
    <definedName name="_Key1" localSheetId="5" hidden="1">#REF!</definedName>
    <definedName name="_Key1" localSheetId="9" hidden="1">#REF!</definedName>
    <definedName name="_Key1" localSheetId="10" hidden="1">#REF!</definedName>
    <definedName name="_Key1" localSheetId="7" hidden="1">#REF!</definedName>
    <definedName name="_Key1" hidden="1">#REF!</definedName>
    <definedName name="_Order1" hidden="1">0</definedName>
    <definedName name="_Sort" localSheetId="2" hidden="1">#REF!</definedName>
    <definedName name="_Sort" localSheetId="3" hidden="1">#REF!</definedName>
    <definedName name="_Sort" localSheetId="5" hidden="1">#REF!</definedName>
    <definedName name="_Sort" localSheetId="9" hidden="1">#REF!</definedName>
    <definedName name="_Sort" localSheetId="10" hidden="1">#REF!</definedName>
    <definedName name="_Sort" localSheetId="7" hidden="1">#REF!</definedName>
    <definedName name="_Sort" hidden="1">#REF!</definedName>
    <definedName name="HTML1_1" hidden="1">"'[人時実績表ホームページ変換用（月間）.xls]9807'!$A$2:$Y$113"</definedName>
    <definedName name="HTML1_10" hidden="1">""</definedName>
    <definedName name="HTML1_11" hidden="1">1</definedName>
    <definedName name="HTML1_12" hidden="1">"Z:\人時実績表会計月度\1998年7月度人時実績予算前年実績比較表.htm"</definedName>
    <definedName name="HTML1_2" hidden="1">1</definedName>
    <definedName name="HTML1_3" hidden="1">"人時実績表（会計月度）"</definedName>
    <definedName name="HTML1_4" hidden="1">"1998年7月度(6/21～7/20)"</definedName>
    <definedName name="HTML1_5" hidden="1">""</definedName>
    <definedName name="HTML1_6" hidden="1">-4146</definedName>
    <definedName name="HTML1_7" hidden="1">-4146</definedName>
    <definedName name="HTML1_8" hidden="1">"98/07/24"</definedName>
    <definedName name="HTML1_9" hidden="1">"オフィス庶務"</definedName>
    <definedName name="HTML10_1" hidden="1">"'[人時実績表ホームページ変換用（月間）.xls]前年比較'!$A$2:$Y$123"</definedName>
    <definedName name="HTML10_10" hidden="1">""</definedName>
    <definedName name="HTML10_11" hidden="1">1</definedName>
    <definedName name="HTML10_12" hidden="1">"Z:\人時実績表会計月度\1998年8月度人時実績予算前年実績比較表.htm"</definedName>
    <definedName name="HTML10_2" hidden="1">1</definedName>
    <definedName name="HTML10_3" hidden="1">"人時実績予算前年実績比較表"</definedName>
    <definedName name="HTML10_4" hidden="1">"1998年8月度(7/21～8/20)"</definedName>
    <definedName name="HTML10_5" hidden="1">""</definedName>
    <definedName name="HTML10_6" hidden="1">-4146</definedName>
    <definedName name="HTML10_7" hidden="1">-4146</definedName>
    <definedName name="HTML10_8" hidden="1">"98/08/21"</definedName>
    <definedName name="HTML10_9" hidden="1">"オフィス庶務"</definedName>
    <definedName name="HTML11_1" hidden="1">"'[人時実績表ホームページ変換用（月間）.xls]人時実績'!$A$2:$AC$131"</definedName>
    <definedName name="HTML11_10" hidden="1">""</definedName>
    <definedName name="HTML11_11" hidden="1">1</definedName>
    <definedName name="HTML11_12" hidden="1">"Z:\人時実績表会計月度\1998年10月度人時実績表.htm"</definedName>
    <definedName name="HTML11_2" hidden="1">1</definedName>
    <definedName name="HTML11_3" hidden="1">"人時実績表"</definedName>
    <definedName name="HTML11_4" hidden="1">"1998年10月度(9/21～10/20)"</definedName>
    <definedName name="HTML11_5" hidden="1">"残業率=時間外/(月標準定時数*残業対象者数)*100"</definedName>
    <definedName name="HTML11_6" hidden="1">-4146</definedName>
    <definedName name="HTML11_7" hidden="1">-4146</definedName>
    <definedName name="HTML11_8" hidden="1">"98/10/21"</definedName>
    <definedName name="HTML11_9" hidden="1">"オフィス庶務"</definedName>
    <definedName name="HTML12_1" hidden="1">"'[人時実績表ホームページ変換用（月間）.xls]ソート'!$A$2:$AC$67"</definedName>
    <definedName name="HTML12_10" hidden="1">""</definedName>
    <definedName name="HTML12_11" hidden="1">1</definedName>
    <definedName name="HTML12_12" hidden="1">"Z:\人時実績表会計月度\1998年8月度人時売上順.htm"</definedName>
    <definedName name="HTML12_2" hidden="1">1</definedName>
    <definedName name="HTML12_3" hidden="1">"人時実績表  人時売上順"</definedName>
    <definedName name="HTML12_4" hidden="1">"1998年8月度(7/21～8/20)"</definedName>
    <definedName name="HTML12_5" hidden="1">"残業率=時間外/(月標準定時数*残業対象者数)*100"</definedName>
    <definedName name="HTML12_6" hidden="1">-4146</definedName>
    <definedName name="HTML12_7" hidden="1">-4146</definedName>
    <definedName name="HTML12_8" hidden="1">"98/08/21"</definedName>
    <definedName name="HTML12_9" hidden="1">"オフィス庶務"</definedName>
    <definedName name="HTML13_1" hidden="1">"'[人時実績表ホームページ変換用（月間）.xls]前年比較'!$A$2:$Y$126"</definedName>
    <definedName name="HTML13_10" hidden="1">""</definedName>
    <definedName name="HTML13_11" hidden="1">1</definedName>
    <definedName name="HTML13_12" hidden="1">"z:\人時実績表会計月度\1998年9月度人時実績予算前年実績比較表.htm"</definedName>
    <definedName name="HTML13_2" hidden="1">1</definedName>
    <definedName name="HTML13_3" hidden="1">"人時実績予算前年実績比較表"</definedName>
    <definedName name="HTML13_4" hidden="1">"1998年9月度(8/21～9/20)"</definedName>
    <definedName name="HTML13_5" hidden="1">""</definedName>
    <definedName name="HTML13_6" hidden="1">-4146</definedName>
    <definedName name="HTML13_7" hidden="1">-4146</definedName>
    <definedName name="HTML13_8" hidden="1">"98/09/21"</definedName>
    <definedName name="HTML13_9" hidden="1">"オフィス庶務"</definedName>
    <definedName name="HTML14_1" hidden="1">"'[人時実績表ホームページ変換用（月間）.xls]人時実績'!$A$2:$AC$129"</definedName>
    <definedName name="HTML14_10" hidden="1">""</definedName>
    <definedName name="HTML14_11" hidden="1">1</definedName>
    <definedName name="HTML14_12" hidden="1">"z:\人時実績表会計月度\1998年9月度人時実績表.htm"</definedName>
    <definedName name="HTML14_2" hidden="1">1</definedName>
    <definedName name="HTML14_3" hidden="1">"人時実績表"</definedName>
    <definedName name="HTML14_4" hidden="1">"1998年9月度(8/21～9/20)"</definedName>
    <definedName name="HTML14_5" hidden="1">"残業率=時間外/(月標準定時数*残業対象者数)*100 "</definedName>
    <definedName name="HTML14_6" hidden="1">-4146</definedName>
    <definedName name="HTML14_7" hidden="1">-4146</definedName>
    <definedName name="HTML14_8" hidden="1">"98/09/21"</definedName>
    <definedName name="HTML14_9" hidden="1">"オフィス庶務"</definedName>
    <definedName name="HTML15_1" hidden="1">"'[人時実績表ホームページ変換用（月間）.xls]ソート'!$A$2:$AC$61"</definedName>
    <definedName name="HTML15_10" hidden="1">""</definedName>
    <definedName name="HTML15_11" hidden="1">1</definedName>
    <definedName name="HTML15_12" hidden="1">"z:\人時実績表会計月度\1998年10月度人時売上順.htm"</definedName>
    <definedName name="HTML15_2" hidden="1">1</definedName>
    <definedName name="HTML15_3" hidden="1">"人時実績表  人時売上順"</definedName>
    <definedName name="HTML15_4" hidden="1">"1998年10月度(9/21～10/20)"</definedName>
    <definedName name="HTML15_5" hidden="1">"残業率=時間外/(月標準定時数*残業対象者数)*100"</definedName>
    <definedName name="HTML15_6" hidden="1">-4146</definedName>
    <definedName name="HTML15_7" hidden="1">-4146</definedName>
    <definedName name="HTML15_8" hidden="1">"98/10/21"</definedName>
    <definedName name="HTML15_9" hidden="1">"オフィス庶務"</definedName>
    <definedName name="HTML16_1" hidden="1">"'[人時実績表ホームページ変換用（月間）.xls]前年比較'!$A$2:$Y$128"</definedName>
    <definedName name="HTML16_10" hidden="1">""</definedName>
    <definedName name="HTML16_11" hidden="1">1</definedName>
    <definedName name="HTML16_12" hidden="1">"z:\人時実績表会計月度\1999年1月度人時実績予算前年比較表.htm"</definedName>
    <definedName name="HTML16_2" hidden="1">1</definedName>
    <definedName name="HTML16_3" hidden="1">"週別人時実績予算前年実績比較表"</definedName>
    <definedName name="HTML16_4" hidden="1">"1999年1月度(12/21～1/20)"</definedName>
    <definedName name="HTML16_5" hidden="1">""</definedName>
    <definedName name="HTML16_6" hidden="1">-4146</definedName>
    <definedName name="HTML16_7" hidden="1">-4146</definedName>
    <definedName name="HTML16_8" hidden="1">"99/01/21"</definedName>
    <definedName name="HTML16_9" hidden="1">"オフィス庶務"</definedName>
    <definedName name="HTML17_1" hidden="1">"'[人時実績表ホームページ変換用（月間）.xls]人時実績'!$A$2:$AC$127"</definedName>
    <definedName name="HTML17_10" hidden="1">""</definedName>
    <definedName name="HTML17_11" hidden="1">1</definedName>
    <definedName name="HTML17_12" hidden="1">"z:\人時実績表会計月度\1998年11月度人時実績表.htm"</definedName>
    <definedName name="HTML17_2" hidden="1">1</definedName>
    <definedName name="HTML17_3" hidden="1">"人時実績表"</definedName>
    <definedName name="HTML17_4" hidden="1">"1998年11月度(10/21～11/20)"</definedName>
    <definedName name="HTML17_5" hidden="1">"残業率=時間外/(月標準定時数*残業対象者数)*100 "</definedName>
    <definedName name="HTML17_6" hidden="1">-4146</definedName>
    <definedName name="HTML17_7" hidden="1">-4146</definedName>
    <definedName name="HTML17_8" hidden="1">"98/11/21"</definedName>
    <definedName name="HTML17_9" hidden="1">"オフィス庶務"</definedName>
    <definedName name="HTML18_1" hidden="1">"'[人時実績表ホームページ変換用（月間）.xls]人時実績'!$A$2:$AC$134"</definedName>
    <definedName name="HTML18_10" hidden="1">""</definedName>
    <definedName name="HTML18_11" hidden="1">1</definedName>
    <definedName name="HTML18_12" hidden="1">"z:\人時実績表会計月度\1998年11月人時実績表.htm"</definedName>
    <definedName name="HTML18_2" hidden="1">1</definedName>
    <definedName name="HTML18_3" hidden="1">"人時実績表"</definedName>
    <definedName name="HTML18_4" hidden="1">"1998年11月度(10/21～11/20)"</definedName>
    <definedName name="HTML18_5" hidden="1">"残業率=時間外/(月標準定時数*残業対象者数)*100 "</definedName>
    <definedName name="HTML18_6" hidden="1">-4146</definedName>
    <definedName name="HTML18_7" hidden="1">-4146</definedName>
    <definedName name="HTML18_8" hidden="1">"98/11/21"</definedName>
    <definedName name="HTML18_9" hidden="1">"オフィス庶務"</definedName>
    <definedName name="HTML19_1" hidden="1">"'[人時実績表ホームページ変換用（月間）.xls]ソート'!$A$2:$AC$64"</definedName>
    <definedName name="HTML19_10" hidden="1">""</definedName>
    <definedName name="HTML19_11" hidden="1">1</definedName>
    <definedName name="HTML19_12" hidden="1">"z:\人時実績表会計月度\1998年11月度売上実績順.htm"</definedName>
    <definedName name="HTML19_2" hidden="1">1</definedName>
    <definedName name="HTML19_3" hidden="1">"人時実績表  売上実績順"</definedName>
    <definedName name="HTML19_4" hidden="1">"1998年11月度(10/21～11/20)"</definedName>
    <definedName name="HTML19_5" hidden="1">"残業率=時間外/(月標準定時数*残業対象者数)*100 "</definedName>
    <definedName name="HTML19_6" hidden="1">-4146</definedName>
    <definedName name="HTML19_7" hidden="1">-4146</definedName>
    <definedName name="HTML19_8" hidden="1">"98/11/21"</definedName>
    <definedName name="HTML19_9" hidden="1">"オフィス庶務"</definedName>
    <definedName name="HTML2_1" hidden="1">"'[人時実績表ホームページ変換用（月間）.xls]実績07'!$A$2:$AC$112"</definedName>
    <definedName name="HTML2_10" hidden="1">""</definedName>
    <definedName name="HTML2_11" hidden="1">1</definedName>
    <definedName name="HTML2_12" hidden="1">"Z:\人時実績表会計月度\1998年7月度人時実績表.htm"</definedName>
    <definedName name="HTML2_2" hidden="1">1</definedName>
    <definedName name="HTML2_3" hidden="1">"人時実績表（会計月度）"</definedName>
    <definedName name="HTML2_4" hidden="1">"1998年7月度(6/21～7/20)"</definedName>
    <definedName name="HTML2_5" hidden="1">"残業率=時間外/(月標準定時数*残業対象者数)*100 "</definedName>
    <definedName name="HTML2_6" hidden="1">-4146</definedName>
    <definedName name="HTML2_7" hidden="1">-4146</definedName>
    <definedName name="HTML2_8" hidden="1">"98/07/24"</definedName>
    <definedName name="HTML2_9" hidden="1">"オフィス庶務"</definedName>
    <definedName name="HTML20_1" hidden="1">"'[人時実績表ホームページ変換用（月間）.xls]人時実績'!$A$2:$AC$136"</definedName>
    <definedName name="HTML20_10" hidden="1">""</definedName>
    <definedName name="HTML20_11" hidden="1">1</definedName>
    <definedName name="HTML20_12" hidden="1">"z:\人時実績表会計月度\1999年2月度人時実績表.htm"</definedName>
    <definedName name="HTML20_2" hidden="1">1</definedName>
    <definedName name="HTML20_3" hidden="1">"人時実績表"</definedName>
    <definedName name="HTML20_4" hidden="1">"1999年2月度(1/21～2/20)"</definedName>
    <definedName name="HTML20_5" hidden="1">"残業率=時間外/(月標準定時数*残業対象者数)*100"</definedName>
    <definedName name="HTML20_6" hidden="1">-4146</definedName>
    <definedName name="HTML20_7" hidden="1">-4146</definedName>
    <definedName name="HTML20_8" hidden="1">"99/02/21"</definedName>
    <definedName name="HTML20_9" hidden="1">"オフィス庶務"</definedName>
    <definedName name="HTML21_1" hidden="1">"'[人時実績表ホームページ変換用（月間）.xls]前年比較'!$A$2:$Y$130"</definedName>
    <definedName name="HTML21_10" hidden="1">""</definedName>
    <definedName name="HTML21_11" hidden="1">1</definedName>
    <definedName name="HTML21_12" hidden="1">"z:\人時実績表会計月度\1999年2月度人時実績予算前年実績比較表.htm"</definedName>
    <definedName name="HTML21_2" hidden="1">1</definedName>
    <definedName name="HTML21_3" hidden="1">"週別人時実績予算前年実績比較表.xls"</definedName>
    <definedName name="HTML21_4" hidden="1">"1999年2月度(1/21～2/20)"</definedName>
    <definedName name="HTML21_5" hidden="1">""</definedName>
    <definedName name="HTML21_6" hidden="1">-4146</definedName>
    <definedName name="HTML21_7" hidden="1">-4146</definedName>
    <definedName name="HTML21_8" hidden="1">"99/02/21"</definedName>
    <definedName name="HTML21_9" hidden="1">"オフィス庶務"</definedName>
    <definedName name="HTML22_1" hidden="1">"'[売上実績ホームページ変換用（週累計）.xls]週別部門別実績'!$DM$21:$DR$21"</definedName>
    <definedName name="HTML22_10" hidden="1">""</definedName>
    <definedName name="HTML22_11" hidden="1">1</definedName>
    <definedName name="HTML22_12" hidden="1">"Z:\部門別店別売上実績表\MyHTML.htm"</definedName>
    <definedName name="HTML22_2" hidden="1">1</definedName>
    <definedName name="HTML22_3" hidden="1">"売上実績ホームページ変換用（週累計）.xls"</definedName>
    <definedName name="HTML22_4" hidden="1">"週別部門別実績"</definedName>
    <definedName name="HTML22_5" hidden="1">""</definedName>
    <definedName name="HTML22_6" hidden="1">-4146</definedName>
    <definedName name="HTML22_7" hidden="1">-4146</definedName>
    <definedName name="HTML22_8" hidden="1">"98/07/24"</definedName>
    <definedName name="HTML22_9" hidden="1">"Kazushi Suzuki"</definedName>
    <definedName name="HTML23_1" hidden="1">"'[売上実績ホームページ変換用（週累計）.xls]週別部門別実績'!$CR$7:$DQ$66"</definedName>
    <definedName name="HTML23_10" hidden="1">""</definedName>
    <definedName name="HTML23_11" hidden="1">1</definedName>
    <definedName name="HTML23_12" hidden="1">"Z:\部門別店別売上実績表\MyHTML.htm"</definedName>
    <definedName name="HTML23_2" hidden="1">1</definedName>
    <definedName name="HTML23_3" hidden="1">"売上実績ホームページ変換用（週累計）.xls"</definedName>
    <definedName name="HTML23_4" hidden="1">"週別部門別実績"</definedName>
    <definedName name="HTML23_5" hidden="1">""</definedName>
    <definedName name="HTML23_6" hidden="1">-4146</definedName>
    <definedName name="HTML23_7" hidden="1">-4146</definedName>
    <definedName name="HTML23_8" hidden="1">"98/07/24"</definedName>
    <definedName name="HTML23_9" hidden="1">"Kazushi Suzuki"</definedName>
    <definedName name="HTML24_1" hidden="1">"'[売上実績ホームページ変換用（週累計）.xls]週別部門別実績'!$DV$7:$FL$66"</definedName>
    <definedName name="HTML24_10" hidden="1">""</definedName>
    <definedName name="HTML24_11" hidden="1">1</definedName>
    <definedName name="HTML24_12" hidden="1">"Z:\部門別店別売上実績表\1998年47週累計エイリア別.htm"</definedName>
    <definedName name="HTML24_2" hidden="1">1</definedName>
    <definedName name="HTML24_3" hidden="1">"部門別店別売上実績"</definedName>
    <definedName name="HTML24_4" hidden="1">"1998年47週累計(2/16～1/10) エイリア別"</definedName>
    <definedName name="HTML24_5" hidden="1">"売上日計表より　単位:実績は万円,客数は人,比率は％ 
既存店２は11,12,18,21,45,53,64,65,66,67,68,69店除く"</definedName>
    <definedName name="HTML24_6" hidden="1">-4146</definedName>
    <definedName name="HTML24_7" hidden="1">-4146</definedName>
    <definedName name="HTML24_8" hidden="1">"99/01/09"</definedName>
    <definedName name="HTML24_9" hidden="1">"オフィス庶務"</definedName>
    <definedName name="HTML25_1" hidden="1">"'[売上実績ホームページ変換用（週累計）.xls]平成8年比較表'!$B$7:$V$54"</definedName>
    <definedName name="HTML25_10" hidden="1">""</definedName>
    <definedName name="HTML25_11" hidden="1">1</definedName>
    <definedName name="HTML25_12" hidden="1">"Z:\部門別店別売上実績表\1998年47週累計平成8年度比較表.htm"</definedName>
    <definedName name="HTML25_2" hidden="1">1</definedName>
    <definedName name="HTML25_3" hidden="1">"部門別店別売上実績"</definedName>
    <definedName name="HTML25_4" hidden="1">"平成8年比較表　47週累計(2/16～1/10)"</definedName>
    <definedName name="HTML25_5" hidden="1">"既存店は11,12,16,18～21,30,41～53,56,58,60以降を除く店舗 "</definedName>
    <definedName name="HTML25_6" hidden="1">-4146</definedName>
    <definedName name="HTML25_7" hidden="1">-4146</definedName>
    <definedName name="HTML25_8" hidden="1">"99/01/09"</definedName>
    <definedName name="HTML25_9" hidden="1">"オフィス庶務"</definedName>
    <definedName name="HTML26_1" hidden="1">"'[売上実績ホームページ変換用（週累計）.xls]週間数値表'!$B$3:$P$65"</definedName>
    <definedName name="HTML26_10" hidden="1">""</definedName>
    <definedName name="HTML26_11" hidden="1">1</definedName>
    <definedName name="HTML26_12" hidden="1">"Z:\週間数値\1998年45週.htm"</definedName>
    <definedName name="HTML26_2" hidden="1">1</definedName>
    <definedName name="HTML26_3" hidden="1">"週間数値"</definedName>
    <definedName name="HTML26_4" hidden="1">"週間数値　45週(12/21～12/27)"</definedName>
    <definedName name="HTML26_5" hidden="1">"単位：万円　　＊既存店は 11,12,18,21,45,56,53,64～69店を除く
"</definedName>
    <definedName name="HTML26_6" hidden="1">-4146</definedName>
    <definedName name="HTML26_7" hidden="1">-4146</definedName>
    <definedName name="HTML26_8" hidden="1">"98/12/28"</definedName>
    <definedName name="HTML26_9" hidden="1">"オフィス庶務"</definedName>
    <definedName name="HTML27_1" hidden="1">"'[売上実績ホームページ変換用（週累計）.xls]週間数値表'!$B$3:$P$66"</definedName>
    <definedName name="HTML27_10" hidden="1">""</definedName>
    <definedName name="HTML27_11" hidden="1">1</definedName>
    <definedName name="HTML27_12" hidden="1">"z:\週間数値\1998年32週.htm"</definedName>
    <definedName name="HTML27_2" hidden="1">1</definedName>
    <definedName name="HTML27_3" hidden="1">"週間数値"</definedName>
    <definedName name="HTML27_4" hidden="1">"週間数値　32週(9/21～9/27)"</definedName>
    <definedName name="HTML27_5" hidden="1">"単位：万円　　＊既存店は 11,12,18,21,45,56,53,56,64～69,94店を除く"</definedName>
    <definedName name="HTML27_6" hidden="1">-4146</definedName>
    <definedName name="HTML27_7" hidden="1">-4146</definedName>
    <definedName name="HTML27_8" hidden="1">"98/09/28"</definedName>
    <definedName name="HTML27_9" hidden="1">"オフィス庶務"</definedName>
    <definedName name="HTML28_1" hidden="1">"'[売上実績ホームページ変換用（週累計）.xls]週間数値表'!$B$3:$P$67"</definedName>
    <definedName name="HTML28_10" hidden="1">""</definedName>
    <definedName name="HTML28_11" hidden="1">1</definedName>
    <definedName name="HTML28_12" hidden="1">"z:\週間数値\1998年36週.htm"</definedName>
    <definedName name="HTML28_2" hidden="1">1</definedName>
    <definedName name="HTML28_3" hidden="1">"週間数値"</definedName>
    <definedName name="HTML28_4" hidden="1">"週間数値　36週(10/19～10/25)"</definedName>
    <definedName name="HTML28_5" hidden="1">"単位：万円　　＊既存店は 11,12,18,21,45～53,56,64～69,90,94店を除く "</definedName>
    <definedName name="HTML28_6" hidden="1">-4146</definedName>
    <definedName name="HTML28_7" hidden="1">-4146</definedName>
    <definedName name="HTML28_8" hidden="1">"98/10/26"</definedName>
    <definedName name="HTML28_9" hidden="1">"オフィス庶務"</definedName>
    <definedName name="HTML29_1" hidden="1">"'[売上実績ホームページ変換用（週累計）.xls]週間数値表'!$B$3:$P$68"</definedName>
    <definedName name="HTML29_10" hidden="1">""</definedName>
    <definedName name="HTML29_11" hidden="1">1</definedName>
    <definedName name="HTML29_12" hidden="1">"z:\週間数値\1998年47週.htm"</definedName>
    <definedName name="HTML29_2" hidden="1">1</definedName>
    <definedName name="HTML29_3" hidden="1">"週間数値"</definedName>
    <definedName name="HTML29_4" hidden="1">"週間数値　47週(12/28～1/10)"</definedName>
    <definedName name="HTML29_5" hidden="1">"単位：万円　　＊既存店は 11,12,18,21,45～53,56,64～69,90,94店を除く "</definedName>
    <definedName name="HTML29_6" hidden="1">-4146</definedName>
    <definedName name="HTML29_7" hidden="1">-4146</definedName>
    <definedName name="HTML29_8" hidden="1">"99/01/09"</definedName>
    <definedName name="HTML29_9" hidden="1">"オフィス庶務"</definedName>
    <definedName name="HTML3_1" hidden="1">"'[人時実績表ホームページ変換用（月間）.xls]実績07sn'!$A$2:$AC$54"</definedName>
    <definedName name="HTML3_10" hidden="1">""</definedName>
    <definedName name="HTML3_11" hidden="1">1</definedName>
    <definedName name="HTML3_12" hidden="1">"Z:\人時実績表会計月度\1998年7月度売上実績順.htm"</definedName>
    <definedName name="HTML3_2" hidden="1">1</definedName>
    <definedName name="HTML3_3" hidden="1">"人時実績表　売上実績順"</definedName>
    <definedName name="HTML3_4" hidden="1">"1998年7月度　売上実績順"</definedName>
    <definedName name="HTML3_5" hidden="1">""</definedName>
    <definedName name="HTML3_6" hidden="1">-4146</definedName>
    <definedName name="HTML3_7" hidden="1">-4146</definedName>
    <definedName name="HTML3_8" hidden="1">"98/07/24"</definedName>
    <definedName name="HTML3_9" hidden="1">"オフィス庶務"</definedName>
    <definedName name="HTML4_1" hidden="1">"'[人時実績表ホームページ変換用（月間）.xls]前年比較'!$A$2:$Y$122"</definedName>
    <definedName name="HTML4_10" hidden="1">""</definedName>
    <definedName name="HTML4_11" hidden="1">1</definedName>
    <definedName name="HTML4_12" hidden="1">"Z:\人時実績表会計月度\1998年7月度人時実績予算前年実績比較表.htm"</definedName>
    <definedName name="HTML4_2" hidden="1">1</definedName>
    <definedName name="HTML4_3" hidden="1">"人時実績予算前年実績比較表（会計月度）"</definedName>
    <definedName name="HTML4_4" hidden="1">"1998年7月度(6/21～7/20)"</definedName>
    <definedName name="HTML4_5" hidden="1">""</definedName>
    <definedName name="HTML4_6" hidden="1">-4146</definedName>
    <definedName name="HTML4_7" hidden="1">-4146</definedName>
    <definedName name="HTML4_8" hidden="1">"98/07/30"</definedName>
    <definedName name="HTML4_9" hidden="1">"オフィス庶務"</definedName>
    <definedName name="HTML5_1" hidden="1">"'[人時実績表ホームページ変換用（月間）.xls]人時実績'!$A$2:$AC$121"</definedName>
    <definedName name="HTML5_10" hidden="1">""</definedName>
    <definedName name="HTML5_11" hidden="1">1</definedName>
    <definedName name="HTML5_12" hidden="1">"Z:\人時実績表会計月度\1998年7月度人時実績表.htm"</definedName>
    <definedName name="HTML5_2" hidden="1">1</definedName>
    <definedName name="HTML5_3" hidden="1">"人時実績表（会計月度)"</definedName>
    <definedName name="HTML5_4" hidden="1">"1998年7月度(6/21～7/20)"</definedName>
    <definedName name="HTML5_5" hidden="1">"残業率=時間外/(月標準定時数*残業対象者数)*100 "</definedName>
    <definedName name="HTML5_6" hidden="1">-4146</definedName>
    <definedName name="HTML5_7" hidden="1">-4146</definedName>
    <definedName name="HTML5_8" hidden="1">"98/07/30"</definedName>
    <definedName name="HTML5_9" hidden="1">"オフィス庶務"</definedName>
    <definedName name="HTML6_1" hidden="1">"'[人時実績表ホームページ変換用（月間）.xls]ソート'!$A$2:$AC$57"</definedName>
    <definedName name="HTML6_10" hidden="1">""</definedName>
    <definedName name="HTML6_11" hidden="1">1</definedName>
    <definedName name="HTML6_12" hidden="1">"Z:\人時実績表会計月度\1998年7月度売上実績順.htm"</definedName>
    <definedName name="HTML6_2" hidden="1">1</definedName>
    <definedName name="HTML6_3" hidden="1">"人時実績表　売上実績順"</definedName>
    <definedName name="HTML6_4" hidden="1">"1998年23週　売上実績順"</definedName>
    <definedName name="HTML6_5" hidden="1">""</definedName>
    <definedName name="HTML6_6" hidden="1">-4146</definedName>
    <definedName name="HTML6_7" hidden="1">-4146</definedName>
    <definedName name="HTML6_8" hidden="1">"98/07/30"</definedName>
    <definedName name="HTML6_9" hidden="1">"オフィス庶務"</definedName>
    <definedName name="HTML7_1" hidden="1">"'[人時実績表ホームページ変換用（月間）.xls]人時実績'!$A$2:$AC$125"</definedName>
    <definedName name="HTML7_10" hidden="1">""</definedName>
    <definedName name="HTML7_11" hidden="1">1</definedName>
    <definedName name="HTML7_12" hidden="1">"Z:\人時実績表会計月度\1998年8月度人時実績表.htm"</definedName>
    <definedName name="HTML7_2" hidden="1">1</definedName>
    <definedName name="HTML7_3" hidden="1">"人時実績表（会計月度）"</definedName>
    <definedName name="HTML7_4" hidden="1">"1998年8月度(7/21～8/20)"</definedName>
    <definedName name="HTML7_5" hidden="1">"残業率=時間外/(月標準定時数*残業対象者数)*100"</definedName>
    <definedName name="HTML7_6" hidden="1">-4146</definedName>
    <definedName name="HTML7_7" hidden="1">-4146</definedName>
    <definedName name="HTML7_8" hidden="1">"98/08/19"</definedName>
    <definedName name="HTML7_9" hidden="1">"オフィス庶務"</definedName>
    <definedName name="HTML8_1" hidden="1">"'[人時実績表ホームページ変換用（月間）.xls]人時実績'!$A$2:$AC$130"</definedName>
    <definedName name="HTML8_10" hidden="1">""</definedName>
    <definedName name="HTML8_11" hidden="1">1</definedName>
    <definedName name="HTML8_12" hidden="1">"Z:\人時実績表会計月度\1998年8月度人時実績表.htm"</definedName>
    <definedName name="HTML8_2" hidden="1">1</definedName>
    <definedName name="HTML8_3" hidden="1">"人時実績表（会計月度）"</definedName>
    <definedName name="HTML8_4" hidden="1">"1998年8月度(7/21～8/20)"</definedName>
    <definedName name="HTML8_5" hidden="1">"残業率=時間外/(月標準定時数*残業対象者数)*100"</definedName>
    <definedName name="HTML8_6" hidden="1">-4146</definedName>
    <definedName name="HTML8_7" hidden="1">-4146</definedName>
    <definedName name="HTML8_8" hidden="1">"98/08/19"</definedName>
    <definedName name="HTML8_9" hidden="1">"オフィス庶務"</definedName>
    <definedName name="HTML9_1" hidden="1">"'[人時実績表ホームページ変換用（月間）.xls]ソート'!$A$2:$AC$66"</definedName>
    <definedName name="HTML9_10" hidden="1">""</definedName>
    <definedName name="HTML9_11" hidden="1">1</definedName>
    <definedName name="HTML9_12" hidden="1">"Z:\人時実績表会計月度\1999年2月度売上実績順.htm"</definedName>
    <definedName name="HTML9_2" hidden="1">1</definedName>
    <definedName name="HTML9_3" hidden="1">"人時実績表　売上実績順"</definedName>
    <definedName name="HTML9_4" hidden="1">"1999年2月度(1/21～2/20)"</definedName>
    <definedName name="HTML9_5" hidden="1">"残業率=時間外/(月標準定時数*残業対象者数)*100 "</definedName>
    <definedName name="HTML9_6" hidden="1">-4146</definedName>
    <definedName name="HTML9_7" hidden="1">-4146</definedName>
    <definedName name="HTML9_8" hidden="1">"99/02/21"</definedName>
    <definedName name="HTML9_9" hidden="1">"オフィス庶務"</definedName>
    <definedName name="HTMLCount" hidden="1">21</definedName>
    <definedName name="_xlnm.Print_Area" localSheetId="4">【決定】回収スケジュール!$B$1:$M$55</definedName>
    <definedName name="_xlnm.Print_Area" localSheetId="5">③スケジュール!$B$1:$Q$73</definedName>
    <definedName name="_xlnm.Print_Area" localSheetId="9">'④見積依頼書（産廃業者用　金属抜き）'!$A$1:$O$46</definedName>
    <definedName name="_xlnm.Print_Area" localSheetId="10">'④見積依頼書（買取業者用)'!$A$1:$O$46</definedName>
    <definedName name="_xlnm.Print_Area" localSheetId="0">'旧　見積依頼書'!$A$1:$H$25</definedName>
    <definedName name="_xlnm.Print_Area" localSheetId="7">'見積依頼書（産廃業者用　金属含む） '!$A$1:$O$43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0" i="26" l="1"/>
  <c r="D10" i="26"/>
  <c r="Q9" i="26"/>
  <c r="H9" i="26"/>
  <c r="P9" i="26" s="1"/>
  <c r="R9" i="26" s="1"/>
  <c r="S9" i="26" s="1"/>
  <c r="R8" i="26"/>
  <c r="H8" i="26"/>
  <c r="R7" i="26"/>
  <c r="H7" i="26"/>
  <c r="I9" i="25" l="1"/>
  <c r="J9" i="25"/>
  <c r="N4" i="16" l="1"/>
  <c r="H9" i="25"/>
  <c r="G9" i="25"/>
  <c r="F9" i="25"/>
  <c r="E9" i="25"/>
  <c r="B22" i="24" l="1"/>
  <c r="B23" i="24" s="1"/>
  <c r="B24" i="24" s="1"/>
  <c r="B25" i="24" s="1"/>
  <c r="B26" i="24" s="1"/>
  <c r="B27" i="24" s="1"/>
  <c r="B28" i="24" s="1"/>
  <c r="B29" i="24" s="1"/>
  <c r="B30" i="24" s="1"/>
  <c r="B31" i="24" s="1"/>
  <c r="B32" i="24" s="1"/>
  <c r="N32" i="24"/>
  <c r="N31" i="24"/>
  <c r="N30" i="24"/>
  <c r="N29" i="24"/>
  <c r="N28" i="24"/>
  <c r="Q27" i="24"/>
  <c r="N27" i="24"/>
  <c r="N26" i="24"/>
  <c r="Q25" i="24"/>
  <c r="N25" i="24"/>
  <c r="Q24" i="24"/>
  <c r="N24" i="24"/>
  <c r="Q23" i="24"/>
  <c r="N23" i="24"/>
  <c r="Q22" i="24"/>
  <c r="N22" i="24"/>
  <c r="Q21" i="24"/>
  <c r="N21" i="24"/>
  <c r="N33" i="24" l="1"/>
  <c r="E6" i="24" s="1"/>
  <c r="D466" i="23"/>
  <c r="C466" i="23"/>
  <c r="B466" i="23"/>
  <c r="D465" i="23"/>
  <c r="C465" i="23"/>
  <c r="B465" i="23"/>
  <c r="D464" i="23"/>
  <c r="C464" i="23"/>
  <c r="B464" i="23"/>
  <c r="D463" i="23"/>
  <c r="C463" i="23"/>
  <c r="B463" i="23"/>
  <c r="D462" i="23"/>
  <c r="C462" i="23"/>
  <c r="B462" i="23"/>
  <c r="D461" i="23"/>
  <c r="C461" i="23"/>
  <c r="B461" i="23"/>
  <c r="D460" i="23"/>
  <c r="C460" i="23"/>
  <c r="D459" i="23"/>
  <c r="C459" i="23"/>
  <c r="D458" i="23"/>
  <c r="C458" i="23"/>
  <c r="D457" i="23"/>
  <c r="C457" i="23"/>
  <c r="D456" i="23"/>
  <c r="C456" i="23"/>
  <c r="B456" i="23"/>
  <c r="D455" i="23"/>
  <c r="C455" i="23"/>
  <c r="B455" i="23"/>
  <c r="D454" i="23"/>
  <c r="C454" i="23"/>
  <c r="B454" i="23"/>
  <c r="D453" i="23"/>
  <c r="C453" i="23"/>
  <c r="B453" i="23"/>
  <c r="D452" i="23"/>
  <c r="C452" i="23"/>
  <c r="B452" i="23"/>
  <c r="D451" i="23"/>
  <c r="C451" i="23"/>
  <c r="B451" i="23"/>
  <c r="D450" i="23"/>
  <c r="C450" i="23"/>
  <c r="B450" i="23"/>
  <c r="D449" i="23"/>
  <c r="C449" i="23"/>
  <c r="B449" i="23"/>
  <c r="D448" i="23"/>
  <c r="C448" i="23"/>
  <c r="B448" i="23"/>
  <c r="D447" i="23"/>
  <c r="C447" i="23"/>
  <c r="B447" i="23"/>
  <c r="D446" i="23"/>
  <c r="C446" i="23"/>
  <c r="B446" i="23"/>
  <c r="D445" i="23"/>
  <c r="C445" i="23"/>
  <c r="B445" i="23"/>
  <c r="D444" i="23"/>
  <c r="C444" i="23"/>
  <c r="B444" i="23"/>
  <c r="D443" i="23"/>
  <c r="C443" i="23"/>
  <c r="B443" i="23"/>
  <c r="D442" i="23"/>
  <c r="C442" i="23"/>
  <c r="B442" i="23"/>
  <c r="D441" i="23"/>
  <c r="C441" i="23"/>
  <c r="B441" i="23"/>
  <c r="D440" i="23"/>
  <c r="C440" i="23"/>
  <c r="B440" i="23"/>
  <c r="D439" i="23"/>
  <c r="C439" i="23"/>
  <c r="B439" i="23"/>
  <c r="D438" i="23"/>
  <c r="C438" i="23"/>
  <c r="B438" i="23"/>
  <c r="D437" i="23"/>
  <c r="C437" i="23"/>
  <c r="B437" i="23"/>
  <c r="D436" i="23"/>
  <c r="C436" i="23"/>
  <c r="B436" i="23"/>
  <c r="D435" i="23"/>
  <c r="C435" i="23"/>
  <c r="B435" i="23"/>
  <c r="D434" i="23"/>
  <c r="C434" i="23"/>
  <c r="B434" i="23"/>
  <c r="D433" i="23"/>
  <c r="C433" i="23"/>
  <c r="B433" i="23"/>
  <c r="D432" i="23"/>
  <c r="C432" i="23"/>
  <c r="B432" i="23"/>
  <c r="D431" i="23"/>
  <c r="C431" i="23"/>
  <c r="B431" i="23"/>
  <c r="D430" i="23"/>
  <c r="C430" i="23"/>
  <c r="B430" i="23"/>
  <c r="D429" i="23"/>
  <c r="C429" i="23"/>
  <c r="B429" i="23"/>
  <c r="D428" i="23"/>
  <c r="C428" i="23"/>
  <c r="B428" i="23"/>
  <c r="D427" i="23"/>
  <c r="C427" i="23"/>
  <c r="B427" i="23"/>
  <c r="D426" i="23"/>
  <c r="C426" i="23"/>
  <c r="B426" i="23"/>
  <c r="D425" i="23"/>
  <c r="C425" i="23"/>
  <c r="B425" i="23"/>
  <c r="D424" i="23"/>
  <c r="C424" i="23"/>
  <c r="B424" i="23"/>
  <c r="D423" i="23"/>
  <c r="C423" i="23"/>
  <c r="B423" i="23"/>
  <c r="D422" i="23"/>
  <c r="C422" i="23"/>
  <c r="B422" i="23"/>
  <c r="D421" i="23"/>
  <c r="C421" i="23"/>
  <c r="B421" i="23"/>
  <c r="D420" i="23"/>
  <c r="C420" i="23"/>
  <c r="B420" i="23"/>
  <c r="D419" i="23"/>
  <c r="C419" i="23"/>
  <c r="B419" i="23"/>
  <c r="D418" i="23"/>
  <c r="C418" i="23"/>
  <c r="B418" i="23"/>
  <c r="D417" i="23"/>
  <c r="C417" i="23"/>
  <c r="B417" i="23"/>
  <c r="D416" i="23"/>
  <c r="C416" i="23"/>
  <c r="B416" i="23"/>
  <c r="D415" i="23"/>
  <c r="C415" i="23"/>
  <c r="B415" i="23"/>
  <c r="D414" i="23"/>
  <c r="C414" i="23"/>
  <c r="B414" i="23"/>
  <c r="D413" i="23"/>
  <c r="C413" i="23"/>
  <c r="B413" i="23"/>
  <c r="D412" i="23"/>
  <c r="C412" i="23"/>
  <c r="B412" i="23"/>
  <c r="D411" i="23"/>
  <c r="C411" i="23"/>
  <c r="B411" i="23"/>
  <c r="D410" i="23"/>
  <c r="C410" i="23"/>
  <c r="B410" i="23"/>
  <c r="D409" i="23"/>
  <c r="C409" i="23"/>
  <c r="B409" i="23"/>
  <c r="D408" i="23"/>
  <c r="C408" i="23"/>
  <c r="B408" i="23"/>
  <c r="D407" i="23"/>
  <c r="C407" i="23"/>
  <c r="B407" i="23"/>
  <c r="D406" i="23"/>
  <c r="C406" i="23"/>
  <c r="B406" i="23"/>
  <c r="D405" i="23"/>
  <c r="C405" i="23"/>
  <c r="B405" i="23"/>
  <c r="D404" i="23"/>
  <c r="C404" i="23"/>
  <c r="B404" i="23"/>
  <c r="D403" i="23"/>
  <c r="C403" i="23"/>
  <c r="B403" i="23"/>
  <c r="D402" i="23"/>
  <c r="C402" i="23"/>
  <c r="B402" i="23"/>
  <c r="D401" i="23"/>
  <c r="C401" i="23"/>
  <c r="B401" i="23"/>
  <c r="D400" i="23"/>
  <c r="C400" i="23"/>
  <c r="B400" i="23"/>
  <c r="D399" i="23"/>
  <c r="C399" i="23"/>
  <c r="B399" i="23"/>
  <c r="D398" i="23"/>
  <c r="C398" i="23"/>
  <c r="B398" i="23"/>
  <c r="D397" i="23"/>
  <c r="C397" i="23"/>
  <c r="B397" i="23"/>
  <c r="D396" i="23"/>
  <c r="C396" i="23"/>
  <c r="B396" i="23"/>
  <c r="D395" i="23"/>
  <c r="C395" i="23"/>
  <c r="B395" i="23"/>
  <c r="D394" i="23"/>
  <c r="C394" i="23"/>
  <c r="B394" i="23"/>
  <c r="D393" i="23"/>
  <c r="C393" i="23"/>
  <c r="B393" i="23"/>
  <c r="D392" i="23"/>
  <c r="C392" i="23"/>
  <c r="B392" i="23"/>
  <c r="D391" i="23"/>
  <c r="C391" i="23"/>
  <c r="B391" i="23"/>
  <c r="D390" i="23"/>
  <c r="C390" i="23"/>
  <c r="B390" i="23"/>
  <c r="D389" i="23"/>
  <c r="C389" i="23"/>
  <c r="B389" i="23"/>
  <c r="D388" i="23"/>
  <c r="C388" i="23"/>
  <c r="B388" i="23"/>
  <c r="D387" i="23"/>
  <c r="C387" i="23"/>
  <c r="B387" i="23"/>
  <c r="D386" i="23"/>
  <c r="C386" i="23"/>
  <c r="B386" i="23"/>
  <c r="D385" i="23"/>
  <c r="C385" i="23"/>
  <c r="B385" i="23"/>
  <c r="D384" i="23"/>
  <c r="C384" i="23"/>
  <c r="B384" i="23"/>
  <c r="D383" i="23"/>
  <c r="C383" i="23"/>
  <c r="B383" i="23"/>
  <c r="D382" i="23"/>
  <c r="C382" i="23"/>
  <c r="B382" i="23"/>
  <c r="D381" i="23"/>
  <c r="C381" i="23"/>
  <c r="B381" i="23"/>
  <c r="D380" i="23"/>
  <c r="C380" i="23"/>
  <c r="B380" i="23"/>
  <c r="D379" i="23"/>
  <c r="C379" i="23"/>
  <c r="B379" i="23"/>
  <c r="D378" i="23"/>
  <c r="C378" i="23"/>
  <c r="B378" i="23"/>
  <c r="D377" i="23"/>
  <c r="C377" i="23"/>
  <c r="B377" i="23"/>
  <c r="D376" i="23"/>
  <c r="C376" i="23"/>
  <c r="B376" i="23"/>
  <c r="D375" i="23"/>
  <c r="C375" i="23"/>
  <c r="B375" i="23"/>
  <c r="D374" i="23"/>
  <c r="C374" i="23"/>
  <c r="B374" i="23"/>
  <c r="D373" i="23"/>
  <c r="C373" i="23"/>
  <c r="B373" i="23"/>
  <c r="D372" i="23"/>
  <c r="C372" i="23"/>
  <c r="B372" i="23"/>
  <c r="D371" i="23"/>
  <c r="C371" i="23"/>
  <c r="B371" i="23"/>
  <c r="D370" i="23"/>
  <c r="C370" i="23"/>
  <c r="B370" i="23"/>
  <c r="D369" i="23"/>
  <c r="C369" i="23"/>
  <c r="B369" i="23"/>
  <c r="D368" i="23"/>
  <c r="C368" i="23"/>
  <c r="B368" i="23"/>
  <c r="D367" i="23"/>
  <c r="C367" i="23"/>
  <c r="B367" i="23"/>
  <c r="D366" i="23"/>
  <c r="C366" i="23"/>
  <c r="B366" i="23"/>
  <c r="D365" i="23"/>
  <c r="C365" i="23"/>
  <c r="B365" i="23"/>
  <c r="D364" i="23"/>
  <c r="C364" i="23"/>
  <c r="B364" i="23"/>
  <c r="D363" i="23"/>
  <c r="C363" i="23"/>
  <c r="B363" i="23"/>
  <c r="D362" i="23"/>
  <c r="C362" i="23"/>
  <c r="B362" i="23"/>
  <c r="D361" i="23"/>
  <c r="C361" i="23"/>
  <c r="B361" i="23"/>
  <c r="D360" i="23"/>
  <c r="C360" i="23"/>
  <c r="B360" i="23"/>
  <c r="D359" i="23"/>
  <c r="C359" i="23"/>
  <c r="B359" i="23"/>
  <c r="D358" i="23"/>
  <c r="C358" i="23"/>
  <c r="B358" i="23"/>
  <c r="D357" i="23"/>
  <c r="C357" i="23"/>
  <c r="B357" i="23"/>
  <c r="D356" i="23"/>
  <c r="C356" i="23"/>
  <c r="B356" i="23"/>
  <c r="D355" i="23"/>
  <c r="C355" i="23"/>
  <c r="B355" i="23"/>
  <c r="D354" i="23"/>
  <c r="C354" i="23"/>
  <c r="B354" i="23"/>
  <c r="D353" i="23"/>
  <c r="C353" i="23"/>
  <c r="B353" i="23"/>
  <c r="D352" i="23"/>
  <c r="C352" i="23"/>
  <c r="B352" i="23"/>
  <c r="D351" i="23"/>
  <c r="C351" i="23"/>
  <c r="B351" i="23"/>
  <c r="D350" i="23"/>
  <c r="C350" i="23"/>
  <c r="B350" i="23"/>
  <c r="D349" i="23"/>
  <c r="C349" i="23"/>
  <c r="B349" i="23"/>
  <c r="D348" i="23"/>
  <c r="C348" i="23"/>
  <c r="D347" i="23"/>
  <c r="C347" i="23"/>
  <c r="B347" i="23"/>
  <c r="D346" i="23"/>
  <c r="C346" i="23"/>
  <c r="B346" i="23"/>
  <c r="D345" i="23"/>
  <c r="C345" i="23"/>
  <c r="B345" i="23"/>
  <c r="D344" i="23"/>
  <c r="C344" i="23"/>
  <c r="D343" i="23"/>
  <c r="C343" i="23"/>
  <c r="D342" i="23"/>
  <c r="C342" i="23"/>
  <c r="B342" i="23"/>
  <c r="D341" i="23"/>
  <c r="C341" i="23"/>
  <c r="B341" i="23"/>
  <c r="D340" i="23"/>
  <c r="C340" i="23"/>
  <c r="B340" i="23"/>
  <c r="D339" i="23"/>
  <c r="C339" i="23"/>
  <c r="B339" i="23"/>
  <c r="D338" i="23"/>
  <c r="C338" i="23"/>
  <c r="D337" i="23"/>
  <c r="C337" i="23"/>
  <c r="D336" i="23"/>
  <c r="C336" i="23"/>
  <c r="B336" i="23"/>
  <c r="D335" i="23"/>
  <c r="C335" i="23"/>
  <c r="B335" i="23"/>
  <c r="D334" i="23"/>
  <c r="C334" i="23"/>
  <c r="B334" i="23"/>
  <c r="D333" i="23"/>
  <c r="C333" i="23"/>
  <c r="D332" i="23"/>
  <c r="C332" i="23"/>
  <c r="D331" i="23"/>
  <c r="C331" i="23"/>
  <c r="D330" i="23"/>
  <c r="C330" i="23"/>
  <c r="B330" i="23"/>
  <c r="D329" i="23"/>
  <c r="C329" i="23"/>
  <c r="D328" i="23"/>
  <c r="C328" i="23"/>
  <c r="D327" i="23"/>
  <c r="C327" i="23"/>
  <c r="D326" i="23"/>
  <c r="C326" i="23"/>
  <c r="B326" i="23"/>
  <c r="D325" i="23"/>
  <c r="C325" i="23"/>
  <c r="B325" i="23"/>
  <c r="D324" i="23"/>
  <c r="C324" i="23"/>
  <c r="B324" i="23"/>
  <c r="D323" i="23"/>
  <c r="C323" i="23"/>
  <c r="B323" i="23"/>
  <c r="D322" i="23"/>
  <c r="C322" i="23"/>
  <c r="B322" i="23"/>
  <c r="D321" i="23"/>
  <c r="C321" i="23"/>
  <c r="D320" i="23"/>
  <c r="C320" i="23"/>
  <c r="D319" i="23"/>
  <c r="C319" i="23"/>
  <c r="B319" i="23"/>
  <c r="D318" i="23"/>
  <c r="C318" i="23"/>
  <c r="B318" i="23"/>
  <c r="D317" i="23"/>
  <c r="C317" i="23"/>
  <c r="B317" i="23"/>
  <c r="D316" i="23"/>
  <c r="C316" i="23"/>
  <c r="B316" i="23"/>
  <c r="D315" i="23"/>
  <c r="C315" i="23"/>
  <c r="D314" i="23"/>
  <c r="C314" i="23"/>
  <c r="D313" i="23"/>
  <c r="C313" i="23"/>
  <c r="D312" i="23"/>
  <c r="C312" i="23"/>
  <c r="D311" i="23"/>
  <c r="C311" i="23"/>
  <c r="B311" i="23"/>
  <c r="D310" i="23"/>
  <c r="C310" i="23"/>
  <c r="D309" i="23"/>
  <c r="C309" i="23"/>
  <c r="D308" i="23"/>
  <c r="C308" i="23"/>
  <c r="D307" i="23"/>
  <c r="C307" i="23"/>
  <c r="D306" i="23"/>
  <c r="C306" i="23"/>
  <c r="D305" i="23"/>
  <c r="C305" i="23"/>
  <c r="B305" i="23"/>
  <c r="D304" i="23"/>
  <c r="C304" i="23"/>
  <c r="D303" i="23"/>
  <c r="C303" i="23"/>
  <c r="D302" i="23"/>
  <c r="C302" i="23"/>
  <c r="D301" i="23"/>
  <c r="C301" i="23"/>
  <c r="D300" i="23"/>
  <c r="C300" i="23"/>
  <c r="D299" i="23"/>
  <c r="C299" i="23"/>
  <c r="D298" i="23"/>
  <c r="C298" i="23"/>
  <c r="B298" i="23"/>
  <c r="D297" i="23"/>
  <c r="C297" i="23"/>
  <c r="D296" i="23"/>
  <c r="C296" i="23"/>
  <c r="D295" i="23"/>
  <c r="C295" i="23"/>
  <c r="D294" i="23"/>
  <c r="C294" i="23"/>
  <c r="D293" i="23"/>
  <c r="C293" i="23"/>
  <c r="D292" i="23"/>
  <c r="C292" i="23"/>
  <c r="D291" i="23"/>
  <c r="C291" i="23"/>
  <c r="D290" i="23"/>
  <c r="C290" i="23"/>
  <c r="D289" i="23"/>
  <c r="C289" i="23"/>
  <c r="D288" i="23"/>
  <c r="C288" i="23"/>
  <c r="B288" i="23"/>
  <c r="D287" i="23"/>
  <c r="C287" i="23"/>
  <c r="D286" i="23"/>
  <c r="C286" i="23"/>
  <c r="D285" i="23"/>
  <c r="C285" i="23"/>
  <c r="D284" i="23"/>
  <c r="C284" i="23"/>
  <c r="D283" i="23"/>
  <c r="C283" i="23"/>
  <c r="B283" i="23"/>
  <c r="D282" i="23"/>
  <c r="C282" i="23"/>
  <c r="D281" i="23"/>
  <c r="C281" i="23"/>
  <c r="D280" i="23"/>
  <c r="C280" i="23"/>
  <c r="D279" i="23"/>
  <c r="C279" i="23"/>
  <c r="D278" i="23"/>
  <c r="C278" i="23"/>
  <c r="D277" i="23"/>
  <c r="C277" i="23"/>
  <c r="D276" i="23"/>
  <c r="C276" i="23"/>
  <c r="D275" i="23"/>
  <c r="C275" i="23"/>
  <c r="D274" i="23"/>
  <c r="C274" i="23"/>
  <c r="D273" i="23"/>
  <c r="C273" i="23"/>
  <c r="D272" i="23"/>
  <c r="C272" i="23"/>
  <c r="D271" i="23"/>
  <c r="C271" i="23"/>
  <c r="D270" i="23"/>
  <c r="C270" i="23"/>
  <c r="D269" i="23"/>
  <c r="C269" i="23"/>
  <c r="D268" i="23"/>
  <c r="C268" i="23"/>
  <c r="D267" i="23"/>
  <c r="C267" i="23"/>
  <c r="D266" i="23"/>
  <c r="C266" i="23"/>
  <c r="D265" i="23"/>
  <c r="C265" i="23"/>
  <c r="B265" i="23"/>
  <c r="D264" i="23"/>
  <c r="C264" i="23"/>
  <c r="D263" i="23"/>
  <c r="C263" i="23"/>
  <c r="D262" i="23"/>
  <c r="C262" i="23"/>
  <c r="J261" i="23"/>
  <c r="B460" i="23" s="1"/>
  <c r="D261" i="23"/>
  <c r="C261" i="23"/>
  <c r="J260" i="23"/>
  <c r="B459" i="23" s="1"/>
  <c r="D260" i="23"/>
  <c r="C260" i="23"/>
  <c r="J259" i="23"/>
  <c r="B458" i="23" s="1"/>
  <c r="D259" i="23"/>
  <c r="C259" i="23"/>
  <c r="J258" i="23"/>
  <c r="B457" i="23" s="1"/>
  <c r="D258" i="23"/>
  <c r="C258" i="23"/>
  <c r="J257" i="23"/>
  <c r="B348" i="23" s="1"/>
  <c r="D257" i="23"/>
  <c r="C257" i="23"/>
  <c r="J256" i="23"/>
  <c r="B344" i="23" s="1"/>
  <c r="D256" i="23"/>
  <c r="C256" i="23"/>
  <c r="J255" i="23"/>
  <c r="B343" i="23" s="1"/>
  <c r="D255" i="23"/>
  <c r="C255" i="23"/>
  <c r="J254" i="23"/>
  <c r="B338" i="23" s="1"/>
  <c r="D254" i="23"/>
  <c r="C254" i="23"/>
  <c r="J253" i="23"/>
  <c r="B337" i="23" s="1"/>
  <c r="D253" i="23"/>
  <c r="C253" i="23"/>
  <c r="J252" i="23"/>
  <c r="B333" i="23" s="1"/>
  <c r="D252" i="23"/>
  <c r="C252" i="23"/>
  <c r="B252" i="23"/>
  <c r="J251" i="23"/>
  <c r="B332" i="23" s="1"/>
  <c r="D251" i="23"/>
  <c r="C251" i="23"/>
  <c r="B251" i="23"/>
  <c r="J250" i="23"/>
  <c r="B331" i="23" s="1"/>
  <c r="D250" i="23"/>
  <c r="C250" i="23"/>
  <c r="J249" i="23"/>
  <c r="B329" i="23" s="1"/>
  <c r="D249" i="23"/>
  <c r="C249" i="23"/>
  <c r="J248" i="23"/>
  <c r="B328" i="23" s="1"/>
  <c r="D248" i="23"/>
  <c r="C248" i="23"/>
  <c r="J247" i="23"/>
  <c r="B327" i="23" s="1"/>
  <c r="D247" i="23"/>
  <c r="C247" i="23"/>
  <c r="J246" i="23"/>
  <c r="B321" i="23" s="1"/>
  <c r="D246" i="23"/>
  <c r="C246" i="23"/>
  <c r="J245" i="23"/>
  <c r="B320" i="23" s="1"/>
  <c r="D245" i="23"/>
  <c r="C245" i="23"/>
  <c r="J244" i="23"/>
  <c r="B315" i="23" s="1"/>
  <c r="D244" i="23"/>
  <c r="C244" i="23"/>
  <c r="J243" i="23"/>
  <c r="B314" i="23" s="1"/>
  <c r="D243" i="23"/>
  <c r="C243" i="23"/>
  <c r="J242" i="23"/>
  <c r="B313" i="23" s="1"/>
  <c r="D242" i="23"/>
  <c r="C242" i="23"/>
  <c r="B242" i="23"/>
  <c r="J241" i="23"/>
  <c r="D241" i="23"/>
  <c r="C241" i="23"/>
  <c r="B241" i="23"/>
  <c r="J240" i="23"/>
  <c r="D240" i="23"/>
  <c r="C240" i="23"/>
  <c r="J239" i="23"/>
  <c r="D239" i="23"/>
  <c r="C239" i="23"/>
  <c r="J238" i="23"/>
  <c r="B312" i="23" s="1"/>
  <c r="D238" i="23"/>
  <c r="C238" i="23"/>
  <c r="J237" i="23"/>
  <c r="D237" i="23"/>
  <c r="C237" i="23"/>
  <c r="J236" i="23"/>
  <c r="D236" i="23"/>
  <c r="C236" i="23"/>
  <c r="J235" i="23"/>
  <c r="D235" i="23"/>
  <c r="C235" i="23"/>
  <c r="J234" i="23"/>
  <c r="D234" i="23"/>
  <c r="C234" i="23"/>
  <c r="J233" i="23"/>
  <c r="D233" i="23"/>
  <c r="C233" i="23"/>
  <c r="J232" i="23"/>
  <c r="D232" i="23"/>
  <c r="C232" i="23"/>
  <c r="J231" i="23"/>
  <c r="D231" i="23"/>
  <c r="C231" i="23"/>
  <c r="J230" i="23"/>
  <c r="D230" i="23"/>
  <c r="C230" i="23"/>
  <c r="J229" i="23"/>
  <c r="D229" i="23"/>
  <c r="C229" i="23"/>
  <c r="J228" i="23"/>
  <c r="D228" i="23"/>
  <c r="C228" i="23"/>
  <c r="J227" i="23"/>
  <c r="D227" i="23"/>
  <c r="C227" i="23"/>
  <c r="J226" i="23"/>
  <c r="D226" i="23"/>
  <c r="C226" i="23"/>
  <c r="J225" i="23"/>
  <c r="D225" i="23"/>
  <c r="C225" i="23"/>
  <c r="J224" i="23"/>
  <c r="D224" i="23"/>
  <c r="C224" i="23"/>
  <c r="J223" i="23"/>
  <c r="D223" i="23"/>
  <c r="C223" i="23"/>
  <c r="J222" i="23"/>
  <c r="D222" i="23"/>
  <c r="C222" i="23"/>
  <c r="J221" i="23"/>
  <c r="B310" i="23" s="1"/>
  <c r="D221" i="23"/>
  <c r="C221" i="23"/>
  <c r="J220" i="23"/>
  <c r="B309" i="23" s="1"/>
  <c r="D220" i="23"/>
  <c r="C220" i="23"/>
  <c r="J219" i="23"/>
  <c r="B308" i="23" s="1"/>
  <c r="D219" i="23"/>
  <c r="C219" i="23"/>
  <c r="J218" i="23"/>
  <c r="D218" i="23"/>
  <c r="C218" i="23"/>
  <c r="J217" i="23"/>
  <c r="D217" i="23"/>
  <c r="C217" i="23"/>
  <c r="J216" i="23"/>
  <c r="D216" i="23"/>
  <c r="C216" i="23"/>
  <c r="J215" i="23"/>
  <c r="D215" i="23"/>
  <c r="C215" i="23"/>
  <c r="J214" i="23"/>
  <c r="D214" i="23"/>
  <c r="C214" i="23"/>
  <c r="J213" i="23"/>
  <c r="D213" i="23"/>
  <c r="C213" i="23"/>
  <c r="J212" i="23"/>
  <c r="B307" i="23" s="1"/>
  <c r="D212" i="23"/>
  <c r="C212" i="23"/>
  <c r="J211" i="23"/>
  <c r="B306" i="23" s="1"/>
  <c r="D211" i="23"/>
  <c r="C211" i="23"/>
  <c r="J210" i="23"/>
  <c r="D210" i="23"/>
  <c r="C210" i="23"/>
  <c r="J209" i="23"/>
  <c r="B304" i="23" s="1"/>
  <c r="D209" i="23"/>
  <c r="C209" i="23"/>
  <c r="J208" i="23"/>
  <c r="B303" i="23" s="1"/>
  <c r="D208" i="23"/>
  <c r="C208" i="23"/>
  <c r="J207" i="23"/>
  <c r="B302" i="23" s="1"/>
  <c r="D207" i="23"/>
  <c r="C207" i="23"/>
  <c r="J206" i="23"/>
  <c r="B301" i="23" s="1"/>
  <c r="D206" i="23"/>
  <c r="C206" i="23"/>
  <c r="J205" i="23"/>
  <c r="B300" i="23" s="1"/>
  <c r="D205" i="23"/>
  <c r="C205" i="23"/>
  <c r="J204" i="23"/>
  <c r="B299" i="23" s="1"/>
  <c r="D204" i="23"/>
  <c r="C204" i="23"/>
  <c r="J203" i="23"/>
  <c r="B297" i="23" s="1"/>
  <c r="D203" i="23"/>
  <c r="C203" i="23"/>
  <c r="J202" i="23"/>
  <c r="B296" i="23" s="1"/>
  <c r="D202" i="23"/>
  <c r="C202" i="23"/>
  <c r="J201" i="23"/>
  <c r="B295" i="23" s="1"/>
  <c r="D201" i="23"/>
  <c r="C201" i="23"/>
  <c r="J200" i="23"/>
  <c r="B294" i="23" s="1"/>
  <c r="D200" i="23"/>
  <c r="C200" i="23"/>
  <c r="J199" i="23"/>
  <c r="B293" i="23" s="1"/>
  <c r="D199" i="23"/>
  <c r="C199" i="23"/>
  <c r="J198" i="23"/>
  <c r="B292" i="23" s="1"/>
  <c r="D198" i="23"/>
  <c r="C198" i="23"/>
  <c r="J197" i="23"/>
  <c r="B291" i="23" s="1"/>
  <c r="D197" i="23"/>
  <c r="C197" i="23"/>
  <c r="J196" i="23"/>
  <c r="B290" i="23" s="1"/>
  <c r="D196" i="23"/>
  <c r="C196" i="23"/>
  <c r="J195" i="23"/>
  <c r="B289" i="23" s="1"/>
  <c r="D195" i="23"/>
  <c r="C195" i="23"/>
  <c r="J194" i="23"/>
  <c r="B287" i="23" s="1"/>
  <c r="D194" i="23"/>
  <c r="C194" i="23"/>
  <c r="J193" i="23"/>
  <c r="B286" i="23" s="1"/>
  <c r="D193" i="23"/>
  <c r="C193" i="23"/>
  <c r="J192" i="23"/>
  <c r="B285" i="23" s="1"/>
  <c r="D192" i="23"/>
  <c r="C192" i="23"/>
  <c r="J191" i="23"/>
  <c r="B284" i="23" s="1"/>
  <c r="D191" i="23"/>
  <c r="C191" i="23"/>
  <c r="J190" i="23"/>
  <c r="D190" i="23"/>
  <c r="C190" i="23"/>
  <c r="J189" i="23"/>
  <c r="B282" i="23" s="1"/>
  <c r="D189" i="23"/>
  <c r="C189" i="23"/>
  <c r="J188" i="23"/>
  <c r="B281" i="23" s="1"/>
  <c r="D188" i="23"/>
  <c r="C188" i="23"/>
  <c r="J187" i="23"/>
  <c r="B280" i="23" s="1"/>
  <c r="D187" i="23"/>
  <c r="C187" i="23"/>
  <c r="J186" i="23"/>
  <c r="B279" i="23" s="1"/>
  <c r="D186" i="23"/>
  <c r="C186" i="23"/>
  <c r="J185" i="23"/>
  <c r="B278" i="23" s="1"/>
  <c r="D185" i="23"/>
  <c r="C185" i="23"/>
  <c r="J184" i="23"/>
  <c r="B277" i="23" s="1"/>
  <c r="D184" i="23"/>
  <c r="C184" i="23"/>
  <c r="J183" i="23"/>
  <c r="B276" i="23" s="1"/>
  <c r="D183" i="23"/>
  <c r="C183" i="23"/>
  <c r="J182" i="23"/>
  <c r="B275" i="23" s="1"/>
  <c r="D182" i="23"/>
  <c r="C182" i="23"/>
  <c r="J181" i="23"/>
  <c r="B274" i="23" s="1"/>
  <c r="D181" i="23"/>
  <c r="C181" i="23"/>
  <c r="J180" i="23"/>
  <c r="B273" i="23" s="1"/>
  <c r="D180" i="23"/>
  <c r="C180" i="23"/>
  <c r="J179" i="23"/>
  <c r="B272" i="23" s="1"/>
  <c r="D179" i="23"/>
  <c r="C179" i="23"/>
  <c r="J178" i="23"/>
  <c r="B271" i="23" s="1"/>
  <c r="D178" i="23"/>
  <c r="C178" i="23"/>
  <c r="J177" i="23"/>
  <c r="B270" i="23" s="1"/>
  <c r="D177" i="23"/>
  <c r="C177" i="23"/>
  <c r="J176" i="23"/>
  <c r="B269" i="23" s="1"/>
  <c r="D176" i="23"/>
  <c r="C176" i="23"/>
  <c r="J175" i="23"/>
  <c r="B268" i="23" s="1"/>
  <c r="D175" i="23"/>
  <c r="C175" i="23"/>
  <c r="J174" i="23"/>
  <c r="B267" i="23" s="1"/>
  <c r="D174" i="23"/>
  <c r="C174" i="23"/>
  <c r="B174" i="23"/>
  <c r="J173" i="23"/>
  <c r="B266" i="23" s="1"/>
  <c r="D173" i="23"/>
  <c r="C173" i="23"/>
  <c r="J172" i="23"/>
  <c r="B264" i="23" s="1"/>
  <c r="D172" i="23"/>
  <c r="C172" i="23"/>
  <c r="J171" i="23"/>
  <c r="D171" i="23"/>
  <c r="C171" i="23"/>
  <c r="J170" i="23"/>
  <c r="B263" i="23" s="1"/>
  <c r="D170" i="23"/>
  <c r="C170" i="23"/>
  <c r="J169" i="23"/>
  <c r="B262" i="23" s="1"/>
  <c r="D169" i="23"/>
  <c r="C169" i="23"/>
  <c r="J168" i="23"/>
  <c r="B261" i="23" s="1"/>
  <c r="D168" i="23"/>
  <c r="C168" i="23"/>
  <c r="J167" i="23"/>
  <c r="B260" i="23" s="1"/>
  <c r="D167" i="23"/>
  <c r="C167" i="23"/>
  <c r="J166" i="23"/>
  <c r="B259" i="23" s="1"/>
  <c r="D166" i="23"/>
  <c r="C166" i="23"/>
  <c r="J165" i="23"/>
  <c r="B258" i="23" s="1"/>
  <c r="D165" i="23"/>
  <c r="C165" i="23"/>
  <c r="J164" i="23"/>
  <c r="B257" i="23" s="1"/>
  <c r="D164" i="23"/>
  <c r="C164" i="23"/>
  <c r="J163" i="23"/>
  <c r="B256" i="23" s="1"/>
  <c r="D163" i="23"/>
  <c r="C163" i="23"/>
  <c r="J162" i="23"/>
  <c r="B255" i="23" s="1"/>
  <c r="D162" i="23"/>
  <c r="C162" i="23"/>
  <c r="B162" i="23"/>
  <c r="J161" i="23"/>
  <c r="B254" i="23" s="1"/>
  <c r="D161" i="23"/>
  <c r="C161" i="23"/>
  <c r="J160" i="23"/>
  <c r="B253" i="23" s="1"/>
  <c r="D160" i="23"/>
  <c r="C160" i="23"/>
  <c r="J159" i="23"/>
  <c r="B250" i="23" s="1"/>
  <c r="D159" i="23"/>
  <c r="C159" i="23"/>
  <c r="J158" i="23"/>
  <c r="B249" i="23" s="1"/>
  <c r="D158" i="23"/>
  <c r="C158" i="23"/>
  <c r="J157" i="23"/>
  <c r="B248" i="23" s="1"/>
  <c r="D157" i="23"/>
  <c r="C157" i="23"/>
  <c r="B157" i="23"/>
  <c r="J156" i="23"/>
  <c r="B247" i="23" s="1"/>
  <c r="D156" i="23"/>
  <c r="C156" i="23"/>
  <c r="J155" i="23"/>
  <c r="B246" i="23" s="1"/>
  <c r="D155" i="23"/>
  <c r="C155" i="23"/>
  <c r="J154" i="23"/>
  <c r="B245" i="23" s="1"/>
  <c r="D154" i="23"/>
  <c r="C154" i="23"/>
  <c r="J153" i="23"/>
  <c r="B244" i="23" s="1"/>
  <c r="D153" i="23"/>
  <c r="C153" i="23"/>
  <c r="J152" i="23"/>
  <c r="B243" i="23" s="1"/>
  <c r="D152" i="23"/>
  <c r="C152" i="23"/>
  <c r="J151" i="23"/>
  <c r="B240" i="23" s="1"/>
  <c r="D151" i="23"/>
  <c r="C151" i="23"/>
  <c r="J150" i="23"/>
  <c r="B239" i="23" s="1"/>
  <c r="D150" i="23"/>
  <c r="C150" i="23"/>
  <c r="J149" i="23"/>
  <c r="B238" i="23" s="1"/>
  <c r="D149" i="23"/>
  <c r="C149" i="23"/>
  <c r="J148" i="23"/>
  <c r="B237" i="23" s="1"/>
  <c r="D148" i="23"/>
  <c r="C148" i="23"/>
  <c r="J147" i="23"/>
  <c r="B236" i="23" s="1"/>
  <c r="D147" i="23"/>
  <c r="C147" i="23"/>
  <c r="J146" i="23"/>
  <c r="B235" i="23" s="1"/>
  <c r="D146" i="23"/>
  <c r="C146" i="23"/>
  <c r="J145" i="23"/>
  <c r="B234" i="23" s="1"/>
  <c r="D145" i="23"/>
  <c r="C145" i="23"/>
  <c r="J144" i="23"/>
  <c r="B233" i="23" s="1"/>
  <c r="D144" i="23"/>
  <c r="C144" i="23"/>
  <c r="J143" i="23"/>
  <c r="B232" i="23" s="1"/>
  <c r="D143" i="23"/>
  <c r="C143" i="23"/>
  <c r="B143" i="23"/>
  <c r="J142" i="23"/>
  <c r="B231" i="23" s="1"/>
  <c r="D142" i="23"/>
  <c r="C142" i="23"/>
  <c r="J141" i="23"/>
  <c r="B230" i="23" s="1"/>
  <c r="D141" i="23"/>
  <c r="C141" i="23"/>
  <c r="B141" i="23"/>
  <c r="J140" i="23"/>
  <c r="B229" i="23" s="1"/>
  <c r="D140" i="23"/>
  <c r="C140" i="23"/>
  <c r="B140" i="23"/>
  <c r="J139" i="23"/>
  <c r="B228" i="23" s="1"/>
  <c r="D139" i="23"/>
  <c r="C139" i="23"/>
  <c r="J138" i="23"/>
  <c r="B227" i="23" s="1"/>
  <c r="D138" i="23"/>
  <c r="C138" i="23"/>
  <c r="J137" i="23"/>
  <c r="B226" i="23" s="1"/>
  <c r="D137" i="23"/>
  <c r="C137" i="23"/>
  <c r="B137" i="23"/>
  <c r="J136" i="23"/>
  <c r="B225" i="23" s="1"/>
  <c r="D136" i="23"/>
  <c r="C136" i="23"/>
  <c r="J135" i="23"/>
  <c r="B224" i="23" s="1"/>
  <c r="D135" i="23"/>
  <c r="C135" i="23"/>
  <c r="B135" i="23"/>
  <c r="J134" i="23"/>
  <c r="B223" i="23" s="1"/>
  <c r="D134" i="23"/>
  <c r="C134" i="23"/>
  <c r="B134" i="23"/>
  <c r="J133" i="23"/>
  <c r="B222" i="23" s="1"/>
  <c r="D133" i="23"/>
  <c r="C133" i="23"/>
  <c r="J132" i="23"/>
  <c r="B221" i="23" s="1"/>
  <c r="D132" i="23"/>
  <c r="C132" i="23"/>
  <c r="B132" i="23"/>
  <c r="J131" i="23"/>
  <c r="B220" i="23" s="1"/>
  <c r="D131" i="23"/>
  <c r="C131" i="23"/>
  <c r="B131" i="23"/>
  <c r="J130" i="23"/>
  <c r="B219" i="23" s="1"/>
  <c r="D130" i="23"/>
  <c r="C130" i="23"/>
  <c r="J129" i="23"/>
  <c r="B218" i="23" s="1"/>
  <c r="D129" i="23"/>
  <c r="C129" i="23"/>
  <c r="J128" i="23"/>
  <c r="B217" i="23" s="1"/>
  <c r="D128" i="23"/>
  <c r="C128" i="23"/>
  <c r="B128" i="23"/>
  <c r="J127" i="23"/>
  <c r="B216" i="23" s="1"/>
  <c r="D127" i="23"/>
  <c r="C127" i="23"/>
  <c r="J126" i="23"/>
  <c r="B215" i="23" s="1"/>
  <c r="D126" i="23"/>
  <c r="C126" i="23"/>
  <c r="J125" i="23"/>
  <c r="B214" i="23" s="1"/>
  <c r="D125" i="23"/>
  <c r="C125" i="23"/>
  <c r="B125" i="23"/>
  <c r="J124" i="23"/>
  <c r="B213" i="23" s="1"/>
  <c r="D124" i="23"/>
  <c r="C124" i="23"/>
  <c r="B124" i="23"/>
  <c r="J123" i="23"/>
  <c r="B212" i="23" s="1"/>
  <c r="D123" i="23"/>
  <c r="C123" i="23"/>
  <c r="B123" i="23"/>
  <c r="J122" i="23"/>
  <c r="B211" i="23" s="1"/>
  <c r="D122" i="23"/>
  <c r="C122" i="23"/>
  <c r="B122" i="23"/>
  <c r="J121" i="23"/>
  <c r="B210" i="23" s="1"/>
  <c r="D121" i="23"/>
  <c r="C121" i="23"/>
  <c r="B121" i="23"/>
  <c r="J120" i="23"/>
  <c r="B209" i="23" s="1"/>
  <c r="D120" i="23"/>
  <c r="C120" i="23"/>
  <c r="B120" i="23"/>
  <c r="J119" i="23"/>
  <c r="B208" i="23" s="1"/>
  <c r="D119" i="23"/>
  <c r="C119" i="23"/>
  <c r="B119" i="23"/>
  <c r="J118" i="23"/>
  <c r="B207" i="23" s="1"/>
  <c r="D118" i="23"/>
  <c r="C118" i="23"/>
  <c r="B118" i="23"/>
  <c r="J117" i="23"/>
  <c r="B206" i="23" s="1"/>
  <c r="D117" i="23"/>
  <c r="C117" i="23"/>
  <c r="J116" i="23"/>
  <c r="B205" i="23" s="1"/>
  <c r="D116" i="23"/>
  <c r="C116" i="23"/>
  <c r="J115" i="23"/>
  <c r="B204" i="23" s="1"/>
  <c r="D115" i="23"/>
  <c r="C115" i="23"/>
  <c r="J114" i="23"/>
  <c r="B203" i="23" s="1"/>
  <c r="D114" i="23"/>
  <c r="C114" i="23"/>
  <c r="J113" i="23"/>
  <c r="B202" i="23" s="1"/>
  <c r="D113" i="23"/>
  <c r="C113" i="23"/>
  <c r="J112" i="23"/>
  <c r="B201" i="23" s="1"/>
  <c r="D112" i="23"/>
  <c r="C112" i="23"/>
  <c r="J111" i="23"/>
  <c r="B200" i="23" s="1"/>
  <c r="D111" i="23"/>
  <c r="C111" i="23"/>
  <c r="J110" i="23"/>
  <c r="B199" i="23" s="1"/>
  <c r="D110" i="23"/>
  <c r="C110" i="23"/>
  <c r="J109" i="23"/>
  <c r="B198" i="23" s="1"/>
  <c r="D109" i="23"/>
  <c r="C109" i="23"/>
  <c r="J108" i="23"/>
  <c r="B197" i="23" s="1"/>
  <c r="D108" i="23"/>
  <c r="C108" i="23"/>
  <c r="J107" i="23"/>
  <c r="B196" i="23" s="1"/>
  <c r="D107" i="23"/>
  <c r="C107" i="23"/>
  <c r="J106" i="23"/>
  <c r="B195" i="23" s="1"/>
  <c r="D106" i="23"/>
  <c r="C106" i="23"/>
  <c r="J105" i="23"/>
  <c r="B194" i="23" s="1"/>
  <c r="D105" i="23"/>
  <c r="C105" i="23"/>
  <c r="J104" i="23"/>
  <c r="B193" i="23" s="1"/>
  <c r="D104" i="23"/>
  <c r="C104" i="23"/>
  <c r="J103" i="23"/>
  <c r="B192" i="23" s="1"/>
  <c r="D103" i="23"/>
  <c r="C103" i="23"/>
  <c r="B103" i="23"/>
  <c r="J102" i="23"/>
  <c r="B191" i="23" s="1"/>
  <c r="D102" i="23"/>
  <c r="C102" i="23"/>
  <c r="J101" i="23"/>
  <c r="B190" i="23" s="1"/>
  <c r="D101" i="23"/>
  <c r="C101" i="23"/>
  <c r="J100" i="23"/>
  <c r="B189" i="23" s="1"/>
  <c r="D100" i="23"/>
  <c r="C100" i="23"/>
  <c r="B100" i="23"/>
  <c r="J99" i="23"/>
  <c r="B188" i="23" s="1"/>
  <c r="D99" i="23"/>
  <c r="C99" i="23"/>
  <c r="B99" i="23"/>
  <c r="J98" i="23"/>
  <c r="B187" i="23" s="1"/>
  <c r="D98" i="23"/>
  <c r="C98" i="23"/>
  <c r="B98" i="23"/>
  <c r="J97" i="23"/>
  <c r="B186" i="23" s="1"/>
  <c r="D97" i="23"/>
  <c r="C97" i="23"/>
  <c r="B97" i="23"/>
  <c r="J96" i="23"/>
  <c r="B185" i="23" s="1"/>
  <c r="D96" i="23"/>
  <c r="C96" i="23"/>
  <c r="B96" i="23"/>
  <c r="J95" i="23"/>
  <c r="B184" i="23" s="1"/>
  <c r="D95" i="23"/>
  <c r="C95" i="23"/>
  <c r="B95" i="23"/>
  <c r="J94" i="23"/>
  <c r="B183" i="23" s="1"/>
  <c r="D94" i="23"/>
  <c r="C94" i="23"/>
  <c r="B94" i="23"/>
  <c r="J93" i="23"/>
  <c r="B182" i="23" s="1"/>
  <c r="D93" i="23"/>
  <c r="C93" i="23"/>
  <c r="J92" i="23"/>
  <c r="B181" i="23" s="1"/>
  <c r="D92" i="23"/>
  <c r="C92" i="23"/>
  <c r="J91" i="23"/>
  <c r="B180" i="23" s="1"/>
  <c r="D91" i="23"/>
  <c r="C91" i="23"/>
  <c r="J90" i="23"/>
  <c r="B179" i="23" s="1"/>
  <c r="D90" i="23"/>
  <c r="C90" i="23"/>
  <c r="J89" i="23"/>
  <c r="B178" i="23" s="1"/>
  <c r="D89" i="23"/>
  <c r="C89" i="23"/>
  <c r="B89" i="23"/>
  <c r="J88" i="23"/>
  <c r="B177" i="23" s="1"/>
  <c r="D88" i="23"/>
  <c r="C88" i="23"/>
  <c r="B88" i="23"/>
  <c r="J87" i="23"/>
  <c r="B176" i="23" s="1"/>
  <c r="D87" i="23"/>
  <c r="C87" i="23"/>
  <c r="B87" i="23"/>
  <c r="J86" i="23"/>
  <c r="B175" i="23" s="1"/>
  <c r="D86" i="23"/>
  <c r="C86" i="23"/>
  <c r="B86" i="23"/>
  <c r="J85" i="23"/>
  <c r="B173" i="23" s="1"/>
  <c r="D85" i="23"/>
  <c r="C85" i="23"/>
  <c r="B85" i="23"/>
  <c r="J84" i="23"/>
  <c r="B172" i="23" s="1"/>
  <c r="D84" i="23"/>
  <c r="C84" i="23"/>
  <c r="B84" i="23"/>
  <c r="J83" i="23"/>
  <c r="B171" i="23" s="1"/>
  <c r="D83" i="23"/>
  <c r="C83" i="23"/>
  <c r="B83" i="23"/>
  <c r="J82" i="23"/>
  <c r="B170" i="23" s="1"/>
  <c r="D82" i="23"/>
  <c r="C82" i="23"/>
  <c r="B82" i="23"/>
  <c r="J81" i="23"/>
  <c r="B169" i="23" s="1"/>
  <c r="D81" i="23"/>
  <c r="C81" i="23"/>
  <c r="B81" i="23"/>
  <c r="J80" i="23"/>
  <c r="B168" i="23" s="1"/>
  <c r="D80" i="23"/>
  <c r="C80" i="23"/>
  <c r="B80" i="23"/>
  <c r="J79" i="23"/>
  <c r="B167" i="23" s="1"/>
  <c r="D79" i="23"/>
  <c r="C79" i="23"/>
  <c r="B79" i="23"/>
  <c r="J78" i="23"/>
  <c r="B166" i="23" s="1"/>
  <c r="D78" i="23"/>
  <c r="C78" i="23"/>
  <c r="B78" i="23"/>
  <c r="J77" i="23"/>
  <c r="B165" i="23" s="1"/>
  <c r="D77" i="23"/>
  <c r="C77" i="23"/>
  <c r="B77" i="23"/>
  <c r="J76" i="23"/>
  <c r="B164" i="23" s="1"/>
  <c r="D76" i="23"/>
  <c r="C76" i="23"/>
  <c r="B76" i="23"/>
  <c r="J75" i="23"/>
  <c r="B163" i="23" s="1"/>
  <c r="D75" i="23"/>
  <c r="C75" i="23"/>
  <c r="B75" i="23"/>
  <c r="J74" i="23"/>
  <c r="B161" i="23" s="1"/>
  <c r="D74" i="23"/>
  <c r="C74" i="23"/>
  <c r="B74" i="23"/>
  <c r="J73" i="23"/>
  <c r="B160" i="23" s="1"/>
  <c r="D73" i="23"/>
  <c r="C73" i="23"/>
  <c r="B73" i="23"/>
  <c r="J72" i="23"/>
  <c r="B159" i="23" s="1"/>
  <c r="D72" i="23"/>
  <c r="C72" i="23"/>
  <c r="B72" i="23"/>
  <c r="J71" i="23"/>
  <c r="B158" i="23" s="1"/>
  <c r="D71" i="23"/>
  <c r="C71" i="23"/>
  <c r="B71" i="23"/>
  <c r="J70" i="23"/>
  <c r="B156" i="23" s="1"/>
  <c r="D70" i="23"/>
  <c r="C70" i="23"/>
  <c r="B70" i="23"/>
  <c r="J69" i="23"/>
  <c r="B155" i="23" s="1"/>
  <c r="D69" i="23"/>
  <c r="C69" i="23"/>
  <c r="J68" i="23"/>
  <c r="B154" i="23" s="1"/>
  <c r="D68" i="23"/>
  <c r="C68" i="23"/>
  <c r="J67" i="23"/>
  <c r="B153" i="23" s="1"/>
  <c r="D67" i="23"/>
  <c r="C67" i="23"/>
  <c r="J66" i="23"/>
  <c r="B152" i="23" s="1"/>
  <c r="D66" i="23"/>
  <c r="C66" i="23"/>
  <c r="J65" i="23"/>
  <c r="B151" i="23" s="1"/>
  <c r="D65" i="23"/>
  <c r="C65" i="23"/>
  <c r="J64" i="23"/>
  <c r="B150" i="23" s="1"/>
  <c r="D64" i="23"/>
  <c r="C64" i="23"/>
  <c r="J63" i="23"/>
  <c r="B149" i="23" s="1"/>
  <c r="D63" i="23"/>
  <c r="C63" i="23"/>
  <c r="J62" i="23"/>
  <c r="B148" i="23" s="1"/>
  <c r="D62" i="23"/>
  <c r="C62" i="23"/>
  <c r="J61" i="23"/>
  <c r="B147" i="23" s="1"/>
  <c r="D61" i="23"/>
  <c r="C61" i="23"/>
  <c r="J60" i="23"/>
  <c r="B146" i="23" s="1"/>
  <c r="D60" i="23"/>
  <c r="C60" i="23"/>
  <c r="J59" i="23"/>
  <c r="B145" i="23" s="1"/>
  <c r="D59" i="23"/>
  <c r="C59" i="23"/>
  <c r="J58" i="23"/>
  <c r="B144" i="23" s="1"/>
  <c r="D58" i="23"/>
  <c r="C58" i="23"/>
  <c r="J57" i="23"/>
  <c r="B142" i="23" s="1"/>
  <c r="D57" i="23"/>
  <c r="C57" i="23"/>
  <c r="B57" i="23"/>
  <c r="J56" i="23"/>
  <c r="B139" i="23" s="1"/>
  <c r="D56" i="23"/>
  <c r="C56" i="23"/>
  <c r="J55" i="23"/>
  <c r="B138" i="23" s="1"/>
  <c r="D55" i="23"/>
  <c r="C55" i="23"/>
  <c r="B55" i="23"/>
  <c r="J54" i="23"/>
  <c r="B136" i="23" s="1"/>
  <c r="D54" i="23"/>
  <c r="C54" i="23"/>
  <c r="J53" i="23"/>
  <c r="B133" i="23" s="1"/>
  <c r="D53" i="23"/>
  <c r="C53" i="23"/>
  <c r="J52" i="23"/>
  <c r="B130" i="23" s="1"/>
  <c r="D52" i="23"/>
  <c r="C52" i="23"/>
  <c r="J51" i="23"/>
  <c r="B129" i="23" s="1"/>
  <c r="D51" i="23"/>
  <c r="C51" i="23"/>
  <c r="B51" i="23"/>
  <c r="J50" i="23"/>
  <c r="B127" i="23" s="1"/>
  <c r="D50" i="23"/>
  <c r="C50" i="23"/>
  <c r="B50" i="23"/>
  <c r="J49" i="23"/>
  <c r="B126" i="23" s="1"/>
  <c r="D49" i="23"/>
  <c r="C49" i="23"/>
  <c r="B49" i="23"/>
  <c r="J48" i="23"/>
  <c r="B117" i="23" s="1"/>
  <c r="D48" i="23"/>
  <c r="C48" i="23"/>
  <c r="B48" i="23"/>
  <c r="J47" i="23"/>
  <c r="B116" i="23" s="1"/>
  <c r="D47" i="23"/>
  <c r="C47" i="23"/>
  <c r="J46" i="23"/>
  <c r="B115" i="23" s="1"/>
  <c r="D46" i="23"/>
  <c r="C46" i="23"/>
  <c r="J45" i="23"/>
  <c r="B114" i="23" s="1"/>
  <c r="D45" i="23"/>
  <c r="C45" i="23"/>
  <c r="J44" i="23"/>
  <c r="B113" i="23" s="1"/>
  <c r="D44" i="23"/>
  <c r="C44" i="23"/>
  <c r="J43" i="23"/>
  <c r="B112" i="23" s="1"/>
  <c r="D43" i="23"/>
  <c r="C43" i="23"/>
  <c r="B43" i="23"/>
  <c r="J42" i="23"/>
  <c r="B111" i="23" s="1"/>
  <c r="D42" i="23"/>
  <c r="C42" i="23"/>
  <c r="B42" i="23"/>
  <c r="J41" i="23"/>
  <c r="B110" i="23" s="1"/>
  <c r="D41" i="23"/>
  <c r="C41" i="23"/>
  <c r="B41" i="23"/>
  <c r="J40" i="23"/>
  <c r="B109" i="23" s="1"/>
  <c r="D40" i="23"/>
  <c r="C40" i="23"/>
  <c r="B40" i="23"/>
  <c r="J39" i="23"/>
  <c r="B108" i="23" s="1"/>
  <c r="D39" i="23"/>
  <c r="C39" i="23"/>
  <c r="B39" i="23"/>
  <c r="J38" i="23"/>
  <c r="B107" i="23" s="1"/>
  <c r="D38" i="23"/>
  <c r="C38" i="23"/>
  <c r="B38" i="23"/>
  <c r="J37" i="23"/>
  <c r="B106" i="23" s="1"/>
  <c r="D37" i="23"/>
  <c r="C37" i="23"/>
  <c r="B37" i="23"/>
  <c r="J36" i="23"/>
  <c r="B105" i="23" s="1"/>
  <c r="D36" i="23"/>
  <c r="C36" i="23"/>
  <c r="B36" i="23"/>
  <c r="J35" i="23"/>
  <c r="B104" i="23" s="1"/>
  <c r="D35" i="23"/>
  <c r="C35" i="23"/>
  <c r="B35" i="23"/>
  <c r="J34" i="23"/>
  <c r="B102" i="23" s="1"/>
  <c r="D34" i="23"/>
  <c r="C34" i="23"/>
  <c r="B34" i="23"/>
  <c r="J33" i="23"/>
  <c r="B101" i="23" s="1"/>
  <c r="D33" i="23"/>
  <c r="C33" i="23"/>
  <c r="J32" i="23"/>
  <c r="B93" i="23" s="1"/>
  <c r="D32" i="23"/>
  <c r="C32" i="23"/>
  <c r="J31" i="23"/>
  <c r="B92" i="23" s="1"/>
  <c r="D31" i="23"/>
  <c r="C31" i="23"/>
  <c r="B31" i="23"/>
  <c r="J30" i="23"/>
  <c r="B91" i="23" s="1"/>
  <c r="D30" i="23"/>
  <c r="C30" i="23"/>
  <c r="B30" i="23"/>
  <c r="J29" i="23"/>
  <c r="B90" i="23" s="1"/>
  <c r="D29" i="23"/>
  <c r="C29" i="23"/>
  <c r="J28" i="23"/>
  <c r="B69" i="23" s="1"/>
  <c r="D28" i="23"/>
  <c r="C28" i="23"/>
  <c r="B28" i="23"/>
  <c r="J27" i="23"/>
  <c r="B68" i="23" s="1"/>
  <c r="D27" i="23"/>
  <c r="C27" i="23"/>
  <c r="B27" i="23"/>
  <c r="J26" i="23"/>
  <c r="B67" i="23" s="1"/>
  <c r="D26" i="23"/>
  <c r="C26" i="23"/>
  <c r="B26" i="23"/>
  <c r="J25" i="23"/>
  <c r="B66" i="23" s="1"/>
  <c r="D25" i="23"/>
  <c r="C25" i="23"/>
  <c r="B25" i="23"/>
  <c r="J24" i="23"/>
  <c r="B65" i="23" s="1"/>
  <c r="D24" i="23"/>
  <c r="C24" i="23"/>
  <c r="J23" i="23"/>
  <c r="B64" i="23" s="1"/>
  <c r="D23" i="23"/>
  <c r="C23" i="23"/>
  <c r="B23" i="23"/>
  <c r="J22" i="23"/>
  <c r="B63" i="23" s="1"/>
  <c r="D22" i="23"/>
  <c r="C22" i="23"/>
  <c r="J21" i="23"/>
  <c r="B62" i="23" s="1"/>
  <c r="D21" i="23"/>
  <c r="C21" i="23"/>
  <c r="B21" i="23"/>
  <c r="J20" i="23"/>
  <c r="B61" i="23" s="1"/>
  <c r="D20" i="23"/>
  <c r="C20" i="23"/>
  <c r="J19" i="23"/>
  <c r="B60" i="23" s="1"/>
  <c r="D19" i="23"/>
  <c r="C19" i="23"/>
  <c r="B19" i="23"/>
  <c r="J18" i="23"/>
  <c r="B59" i="23" s="1"/>
  <c r="D18" i="23"/>
  <c r="C18" i="23"/>
  <c r="J17" i="23"/>
  <c r="B58" i="23" s="1"/>
  <c r="J16" i="23"/>
  <c r="B56" i="23" s="1"/>
  <c r="J15" i="23"/>
  <c r="B54" i="23" s="1"/>
  <c r="J14" i="23"/>
  <c r="B53" i="23" s="1"/>
  <c r="J13" i="23"/>
  <c r="B52" i="23" s="1"/>
  <c r="J12" i="23"/>
  <c r="B47" i="23" s="1"/>
  <c r="J11" i="23"/>
  <c r="B46" i="23" s="1"/>
  <c r="J10" i="23"/>
  <c r="B45" i="23" s="1"/>
  <c r="J9" i="23"/>
  <c r="B44" i="23" s="1"/>
  <c r="J8" i="23"/>
  <c r="B33" i="23" s="1"/>
  <c r="J7" i="23"/>
  <c r="B32" i="23" s="1"/>
  <c r="J6" i="23"/>
  <c r="B29" i="23" s="1"/>
  <c r="J5" i="23"/>
  <c r="B24" i="23" s="1"/>
  <c r="J4" i="23"/>
  <c r="B22" i="23" s="1"/>
  <c r="J3" i="23"/>
  <c r="B20" i="23" s="1"/>
  <c r="J2" i="23"/>
  <c r="B18" i="23" s="1"/>
  <c r="F29" i="19"/>
  <c r="H29" i="19" s="1"/>
  <c r="K29" i="19" s="1"/>
  <c r="F28" i="19"/>
  <c r="H28" i="19" s="1"/>
  <c r="K28" i="19" s="1"/>
  <c r="F27" i="19"/>
  <c r="H27" i="19" s="1"/>
  <c r="K27" i="19" s="1"/>
  <c r="AD23" i="19"/>
  <c r="AC23" i="19"/>
  <c r="W23" i="19"/>
  <c r="V23" i="19"/>
  <c r="T23" i="19"/>
  <c r="P23" i="19"/>
  <c r="O23" i="19"/>
  <c r="I23" i="19"/>
  <c r="H23" i="19"/>
  <c r="AD22" i="19"/>
  <c r="AC22" i="19"/>
  <c r="W22" i="19"/>
  <c r="V22" i="19"/>
  <c r="P22" i="19"/>
  <c r="O22" i="19"/>
  <c r="J22" i="19"/>
  <c r="I22" i="19"/>
  <c r="H22" i="19"/>
  <c r="AD21" i="19"/>
  <c r="AC21" i="19"/>
  <c r="AB21" i="19"/>
  <c r="AA21" i="19"/>
  <c r="Z21" i="19"/>
  <c r="Y21" i="19"/>
  <c r="X21" i="19"/>
  <c r="W21" i="19"/>
  <c r="V21" i="19"/>
  <c r="U21" i="19"/>
  <c r="T21" i="19"/>
  <c r="S21" i="19"/>
  <c r="R21" i="19"/>
  <c r="Q21" i="19"/>
  <c r="P21" i="19"/>
  <c r="O21" i="19"/>
  <c r="N21" i="19"/>
  <c r="M21" i="19"/>
  <c r="L21" i="19"/>
  <c r="K21" i="19"/>
  <c r="J21" i="19"/>
  <c r="I21" i="19"/>
  <c r="H21" i="19"/>
  <c r="G21" i="19"/>
  <c r="F21" i="19"/>
  <c r="E21" i="19"/>
  <c r="D21" i="19"/>
  <c r="C21" i="19"/>
  <c r="AD20" i="19"/>
  <c r="AC20" i="19"/>
  <c r="AB20" i="19"/>
  <c r="AA20" i="19"/>
  <c r="Z20" i="19"/>
  <c r="Y20" i="19"/>
  <c r="X20" i="19"/>
  <c r="W20" i="19"/>
  <c r="V20" i="19"/>
  <c r="U20" i="19"/>
  <c r="T20" i="19"/>
  <c r="S20" i="19"/>
  <c r="R20" i="19"/>
  <c r="Q20" i="19"/>
  <c r="P20" i="19"/>
  <c r="O20" i="19"/>
  <c r="N20" i="19"/>
  <c r="M20" i="19"/>
  <c r="L20" i="19"/>
  <c r="K20" i="19"/>
  <c r="J20" i="19"/>
  <c r="I20" i="19"/>
  <c r="H20" i="19"/>
  <c r="G20" i="19"/>
  <c r="F20" i="19"/>
  <c r="E20" i="19"/>
  <c r="D20" i="19"/>
  <c r="C20" i="19"/>
  <c r="AD19" i="19"/>
  <c r="AC19" i="19"/>
  <c r="AB19" i="19"/>
  <c r="AA19" i="19"/>
  <c r="Z19" i="19"/>
  <c r="Y19" i="19"/>
  <c r="X19" i="19"/>
  <c r="W19" i="19"/>
  <c r="V19" i="19"/>
  <c r="U19" i="19"/>
  <c r="T19" i="19"/>
  <c r="S19" i="19"/>
  <c r="R19" i="19"/>
  <c r="Q19" i="19"/>
  <c r="P19" i="19"/>
  <c r="O19" i="19"/>
  <c r="N19" i="19"/>
  <c r="M19" i="19"/>
  <c r="L19" i="19"/>
  <c r="K19" i="19"/>
  <c r="J19" i="19"/>
  <c r="I19" i="19"/>
  <c r="H19" i="19"/>
  <c r="G19" i="19"/>
  <c r="F19" i="19"/>
  <c r="E19" i="19"/>
  <c r="D19" i="19"/>
  <c r="C19" i="19"/>
  <c r="AD18" i="19"/>
  <c r="AC18" i="19"/>
  <c r="X18" i="19"/>
  <c r="W18" i="19"/>
  <c r="V18" i="19"/>
  <c r="P18" i="19"/>
  <c r="O18" i="19"/>
  <c r="L18" i="19"/>
  <c r="I18" i="19"/>
  <c r="H18" i="19"/>
  <c r="AD17" i="19"/>
  <c r="AD24" i="19" s="1"/>
  <c r="AC17" i="19"/>
  <c r="Y17" i="19"/>
  <c r="W17" i="19"/>
  <c r="W24" i="19" s="1"/>
  <c r="V17" i="19"/>
  <c r="S17" i="19"/>
  <c r="S24" i="19" s="1"/>
  <c r="R17" i="19"/>
  <c r="P17" i="19"/>
  <c r="O17" i="19"/>
  <c r="I17" i="19"/>
  <c r="H17" i="19"/>
  <c r="G17" i="19"/>
  <c r="G24" i="19" s="1"/>
  <c r="F17" i="19"/>
  <c r="C14" i="19"/>
  <c r="AD12" i="19"/>
  <c r="AC12" i="19"/>
  <c r="W12" i="19"/>
  <c r="V12" i="19"/>
  <c r="P12" i="19"/>
  <c r="O12" i="19"/>
  <c r="I12" i="19"/>
  <c r="H12" i="19"/>
  <c r="AB23" i="19"/>
  <c r="AA23" i="19"/>
  <c r="Z23" i="19"/>
  <c r="Y23" i="19"/>
  <c r="X23" i="19"/>
  <c r="U23" i="19"/>
  <c r="S23" i="19"/>
  <c r="R23" i="19"/>
  <c r="Q23" i="19"/>
  <c r="N23" i="19"/>
  <c r="M23" i="19"/>
  <c r="L23" i="19"/>
  <c r="K23" i="19"/>
  <c r="J23" i="19"/>
  <c r="G23" i="19"/>
  <c r="F23" i="19"/>
  <c r="E23" i="19"/>
  <c r="D23" i="19"/>
  <c r="AB22" i="19"/>
  <c r="AA22" i="19"/>
  <c r="Z22" i="19"/>
  <c r="Y22" i="19"/>
  <c r="X22" i="19"/>
  <c r="U22" i="19"/>
  <c r="T22" i="19"/>
  <c r="S22" i="19"/>
  <c r="R22" i="19"/>
  <c r="Q22" i="19"/>
  <c r="N22" i="19"/>
  <c r="M22" i="19"/>
  <c r="L22" i="19"/>
  <c r="K22" i="19"/>
  <c r="G22" i="19"/>
  <c r="F22" i="19"/>
  <c r="E22" i="19"/>
  <c r="D22" i="19"/>
  <c r="C22" i="19"/>
  <c r="AJ9" i="19"/>
  <c r="AJ8" i="19"/>
  <c r="AJ7" i="19"/>
  <c r="AB18" i="19"/>
  <c r="AA18" i="19"/>
  <c r="Y18" i="19"/>
  <c r="U18" i="19"/>
  <c r="T18" i="19"/>
  <c r="S18" i="19"/>
  <c r="R18" i="19"/>
  <c r="Q18" i="19"/>
  <c r="N18" i="19"/>
  <c r="M18" i="19"/>
  <c r="K18" i="19"/>
  <c r="J18" i="19"/>
  <c r="G18" i="19"/>
  <c r="F18" i="19"/>
  <c r="E18" i="19"/>
  <c r="D18" i="19"/>
  <c r="C18" i="19"/>
  <c r="AB17" i="19"/>
  <c r="AA12" i="19"/>
  <c r="Z17" i="19"/>
  <c r="X17" i="19"/>
  <c r="U12" i="19"/>
  <c r="T17" i="19"/>
  <c r="R12" i="19"/>
  <c r="Q12" i="19"/>
  <c r="N17" i="19"/>
  <c r="M17" i="19"/>
  <c r="L17" i="19"/>
  <c r="K12" i="19"/>
  <c r="J12" i="19"/>
  <c r="F12" i="19"/>
  <c r="E17" i="19"/>
  <c r="D17" i="19"/>
  <c r="C3" i="19"/>
  <c r="C15" i="19" s="1"/>
  <c r="F2" i="19"/>
  <c r="F14" i="19" s="1"/>
  <c r="E2" i="19"/>
  <c r="E3" i="19" s="1"/>
  <c r="E15" i="19" s="1"/>
  <c r="D2" i="19"/>
  <c r="D3" i="19" s="1"/>
  <c r="D15" i="19" s="1"/>
  <c r="AT183" i="18"/>
  <c r="AS183" i="18"/>
  <c r="AR183" i="18"/>
  <c r="AQ183" i="18"/>
  <c r="AP183" i="18"/>
  <c r="AO183" i="18"/>
  <c r="AN183" i="18"/>
  <c r="AM183" i="18"/>
  <c r="AL183" i="18"/>
  <c r="AK183" i="18"/>
  <c r="AJ183" i="18"/>
  <c r="AI183" i="18"/>
  <c r="AH183" i="18"/>
  <c r="AG183" i="18"/>
  <c r="AF183" i="18"/>
  <c r="AE183" i="18"/>
  <c r="AD183" i="18"/>
  <c r="AC183" i="18"/>
  <c r="AB183" i="18"/>
  <c r="AT179" i="18"/>
  <c r="AS179" i="18"/>
  <c r="AR179" i="18"/>
  <c r="AQ179" i="18"/>
  <c r="AP179" i="18"/>
  <c r="AO179" i="18"/>
  <c r="AN179" i="18"/>
  <c r="AM179" i="18"/>
  <c r="AL179" i="18"/>
  <c r="AK179" i="18"/>
  <c r="AK180" i="18" s="1"/>
  <c r="AJ179" i="18"/>
  <c r="AI179" i="18"/>
  <c r="AH179" i="18"/>
  <c r="AG179" i="18"/>
  <c r="AF179" i="18"/>
  <c r="AE179" i="18"/>
  <c r="AD179" i="18"/>
  <c r="AC179" i="18"/>
  <c r="AB179" i="18"/>
  <c r="AT178" i="18"/>
  <c r="AS178" i="18"/>
  <c r="AR178" i="18"/>
  <c r="AQ178" i="18"/>
  <c r="AP178" i="18"/>
  <c r="AO178" i="18"/>
  <c r="AO180" i="18" s="1"/>
  <c r="AN178" i="18"/>
  <c r="AM178" i="18"/>
  <c r="AL178" i="18"/>
  <c r="AK178" i="18"/>
  <c r="AJ178" i="18"/>
  <c r="AI178" i="18"/>
  <c r="AH178" i="18"/>
  <c r="AG178" i="18"/>
  <c r="AF178" i="18"/>
  <c r="AE178" i="18"/>
  <c r="AD178" i="18"/>
  <c r="AC178" i="18"/>
  <c r="AB178" i="18"/>
  <c r="AT177" i="18"/>
  <c r="AS177" i="18"/>
  <c r="AS180" i="18" s="1"/>
  <c r="AR177" i="18"/>
  <c r="AQ177" i="18"/>
  <c r="AP177" i="18"/>
  <c r="AO177" i="18"/>
  <c r="AN177" i="18"/>
  <c r="AM177" i="18"/>
  <c r="AL177" i="18"/>
  <c r="AK177" i="18"/>
  <c r="AJ177" i="18"/>
  <c r="AI177" i="18"/>
  <c r="AH177" i="18"/>
  <c r="AG177" i="18"/>
  <c r="AG180" i="18" s="1"/>
  <c r="AF177" i="18"/>
  <c r="AE177" i="18"/>
  <c r="AD177" i="18"/>
  <c r="AC177" i="18"/>
  <c r="AC180" i="18" s="1"/>
  <c r="AB177" i="18"/>
  <c r="AT174" i="18"/>
  <c r="AS174" i="18"/>
  <c r="AR174" i="18"/>
  <c r="AQ174" i="18"/>
  <c r="AP174" i="18"/>
  <c r="AO174" i="18"/>
  <c r="AN174" i="18"/>
  <c r="AM174" i="18"/>
  <c r="AL174" i="18"/>
  <c r="AK174" i="18"/>
  <c r="AJ174" i="18"/>
  <c r="AI174" i="18"/>
  <c r="AH174" i="18"/>
  <c r="AG174" i="18"/>
  <c r="AF174" i="18"/>
  <c r="AE174" i="18"/>
  <c r="AD174" i="18"/>
  <c r="AC174" i="18"/>
  <c r="AB174" i="18"/>
  <c r="AT173" i="18"/>
  <c r="AS173" i="18"/>
  <c r="AR173" i="18"/>
  <c r="AQ173" i="18"/>
  <c r="AP173" i="18"/>
  <c r="AO173" i="18"/>
  <c r="AN173" i="18"/>
  <c r="AM173" i="18"/>
  <c r="AL173" i="18"/>
  <c r="AK173" i="18"/>
  <c r="AJ173" i="18"/>
  <c r="AI173" i="18"/>
  <c r="AH173" i="18"/>
  <c r="AG173" i="18"/>
  <c r="AF173" i="18"/>
  <c r="AE173" i="18"/>
  <c r="AD173" i="18"/>
  <c r="AC173" i="18"/>
  <c r="AB173" i="18"/>
  <c r="G173" i="18"/>
  <c r="AT172" i="18"/>
  <c r="AS172" i="18"/>
  <c r="AR172" i="18"/>
  <c r="AQ172" i="18"/>
  <c r="AP172" i="18"/>
  <c r="AO172" i="18"/>
  <c r="AN172" i="18"/>
  <c r="AM172" i="18"/>
  <c r="AL172" i="18"/>
  <c r="AK172" i="18"/>
  <c r="AJ172" i="18"/>
  <c r="AI172" i="18"/>
  <c r="AH172" i="18"/>
  <c r="AG172" i="18"/>
  <c r="AF172" i="18"/>
  <c r="AE172" i="18"/>
  <c r="AD172" i="18"/>
  <c r="AC172" i="18"/>
  <c r="AB172" i="18"/>
  <c r="AT171" i="18"/>
  <c r="AS171" i="18"/>
  <c r="AR171" i="18"/>
  <c r="AQ171" i="18"/>
  <c r="AP171" i="18"/>
  <c r="AO171" i="18"/>
  <c r="AN171" i="18"/>
  <c r="AM171" i="18"/>
  <c r="AL171" i="18"/>
  <c r="AK171" i="18"/>
  <c r="AJ171" i="18"/>
  <c r="AI171" i="18"/>
  <c r="AH171" i="18"/>
  <c r="AG171" i="18"/>
  <c r="AF171" i="18"/>
  <c r="AE171" i="18"/>
  <c r="AD171" i="18"/>
  <c r="AC171" i="18"/>
  <c r="AB171" i="18"/>
  <c r="AT170" i="18"/>
  <c r="AS170" i="18"/>
  <c r="AR170" i="18"/>
  <c r="AQ170" i="18"/>
  <c r="AP170" i="18"/>
  <c r="AO170" i="18"/>
  <c r="AN170" i="18"/>
  <c r="AM170" i="18"/>
  <c r="AL170" i="18"/>
  <c r="AK170" i="18"/>
  <c r="AJ170" i="18"/>
  <c r="AI170" i="18"/>
  <c r="AH170" i="18"/>
  <c r="AG170" i="18"/>
  <c r="AF170" i="18"/>
  <c r="AE170" i="18"/>
  <c r="AD170" i="18"/>
  <c r="AC170" i="18"/>
  <c r="AB170" i="18"/>
  <c r="AT169" i="18"/>
  <c r="AS169" i="18"/>
  <c r="AR169" i="18"/>
  <c r="AQ169" i="18"/>
  <c r="AP169" i="18"/>
  <c r="AO169" i="18"/>
  <c r="AN169" i="18"/>
  <c r="AM169" i="18"/>
  <c r="AL169" i="18"/>
  <c r="AK169" i="18"/>
  <c r="AJ169" i="18"/>
  <c r="AI169" i="18"/>
  <c r="AH169" i="18"/>
  <c r="AG169" i="18"/>
  <c r="AF169" i="18"/>
  <c r="AE169" i="18"/>
  <c r="AD169" i="18"/>
  <c r="AC169" i="18"/>
  <c r="AB169" i="18"/>
  <c r="AT168" i="18"/>
  <c r="AS168" i="18"/>
  <c r="AR168" i="18"/>
  <c r="AQ168" i="18"/>
  <c r="AP168" i="18"/>
  <c r="AO168" i="18"/>
  <c r="AN168" i="18"/>
  <c r="AM168" i="18"/>
  <c r="AL168" i="18"/>
  <c r="AK168" i="18"/>
  <c r="AJ168" i="18"/>
  <c r="AI168" i="18"/>
  <c r="AH168" i="18"/>
  <c r="AG168" i="18"/>
  <c r="AF168" i="18"/>
  <c r="AE168" i="18"/>
  <c r="AD168" i="18"/>
  <c r="AC168" i="18"/>
  <c r="AB168" i="18"/>
  <c r="AT167" i="18"/>
  <c r="AS167" i="18"/>
  <c r="AR167" i="18"/>
  <c r="AQ167" i="18"/>
  <c r="AP167" i="18"/>
  <c r="AO167" i="18"/>
  <c r="AN167" i="18"/>
  <c r="AM167" i="18"/>
  <c r="AL167" i="18"/>
  <c r="AK167" i="18"/>
  <c r="AJ167" i="18"/>
  <c r="AI167" i="18"/>
  <c r="AH167" i="18"/>
  <c r="AG167" i="18"/>
  <c r="AF167" i="18"/>
  <c r="AE167" i="18"/>
  <c r="AD167" i="18"/>
  <c r="AC167" i="18"/>
  <c r="AB167" i="18"/>
  <c r="AT166" i="18"/>
  <c r="AS166" i="18"/>
  <c r="AR166" i="18"/>
  <c r="AQ166" i="18"/>
  <c r="AP166" i="18"/>
  <c r="AO166" i="18"/>
  <c r="AN166" i="18"/>
  <c r="AM166" i="18"/>
  <c r="AL166" i="18"/>
  <c r="AK166" i="18"/>
  <c r="AJ166" i="18"/>
  <c r="AI166" i="18"/>
  <c r="AH166" i="18"/>
  <c r="AG166" i="18"/>
  <c r="AF166" i="18"/>
  <c r="AE166" i="18"/>
  <c r="AD166" i="18"/>
  <c r="AC166" i="18"/>
  <c r="AB166" i="18"/>
  <c r="AT165" i="18"/>
  <c r="AS165" i="18"/>
  <c r="AR165" i="18"/>
  <c r="AQ165" i="18"/>
  <c r="AP165" i="18"/>
  <c r="AO165" i="18"/>
  <c r="AN165" i="18"/>
  <c r="AM165" i="18"/>
  <c r="AL165" i="18"/>
  <c r="AK165" i="18"/>
  <c r="AJ165" i="18"/>
  <c r="AI165" i="18"/>
  <c r="AH165" i="18"/>
  <c r="AG165" i="18"/>
  <c r="AF165" i="18"/>
  <c r="AE165" i="18"/>
  <c r="AD165" i="18"/>
  <c r="AC165" i="18"/>
  <c r="AB165" i="18"/>
  <c r="AT164" i="18"/>
  <c r="AS164" i="18"/>
  <c r="AR164" i="18"/>
  <c r="AQ164" i="18"/>
  <c r="AP164" i="18"/>
  <c r="AO164" i="18"/>
  <c r="AN164" i="18"/>
  <c r="AM164" i="18"/>
  <c r="AL164" i="18"/>
  <c r="AK164" i="18"/>
  <c r="AJ164" i="18"/>
  <c r="AI164" i="18"/>
  <c r="AH164" i="18"/>
  <c r="AG164" i="18"/>
  <c r="AF164" i="18"/>
  <c r="AE164" i="18"/>
  <c r="AD164" i="18"/>
  <c r="AC164" i="18"/>
  <c r="AB164" i="18"/>
  <c r="AT163" i="18"/>
  <c r="AS163" i="18"/>
  <c r="AR163" i="18"/>
  <c r="AQ163" i="18"/>
  <c r="AP163" i="18"/>
  <c r="AO163" i="18"/>
  <c r="AN163" i="18"/>
  <c r="AM163" i="18"/>
  <c r="AL163" i="18"/>
  <c r="AK163" i="18"/>
  <c r="AJ163" i="18"/>
  <c r="AI163" i="18"/>
  <c r="AH163" i="18"/>
  <c r="AG163" i="18"/>
  <c r="AF163" i="18"/>
  <c r="AE163" i="18"/>
  <c r="AD163" i="18"/>
  <c r="AC163" i="18"/>
  <c r="AB163" i="18"/>
  <c r="AT162" i="18"/>
  <c r="AS162" i="18"/>
  <c r="AR162" i="18"/>
  <c r="AQ162" i="18"/>
  <c r="AP162" i="18"/>
  <c r="AO162" i="18"/>
  <c r="AN162" i="18"/>
  <c r="AM162" i="18"/>
  <c r="AL162" i="18"/>
  <c r="AK162" i="18"/>
  <c r="AJ162" i="18"/>
  <c r="AI162" i="18"/>
  <c r="AH162" i="18"/>
  <c r="AG162" i="18"/>
  <c r="AF162" i="18"/>
  <c r="AE162" i="18"/>
  <c r="AD162" i="18"/>
  <c r="AC162" i="18"/>
  <c r="AB162" i="18"/>
  <c r="AT161" i="18"/>
  <c r="AS161" i="18"/>
  <c r="AR161" i="18"/>
  <c r="AQ161" i="18"/>
  <c r="AP161" i="18"/>
  <c r="AO161" i="18"/>
  <c r="AN161" i="18"/>
  <c r="AM161" i="18"/>
  <c r="AL161" i="18"/>
  <c r="AK161" i="18"/>
  <c r="AJ161" i="18"/>
  <c r="AI161" i="18"/>
  <c r="AH161" i="18"/>
  <c r="AG161" i="18"/>
  <c r="AF161" i="18"/>
  <c r="AE161" i="18"/>
  <c r="AD161" i="18"/>
  <c r="AC161" i="18"/>
  <c r="AB161" i="18"/>
  <c r="AT160" i="18"/>
  <c r="AS160" i="18"/>
  <c r="AR160" i="18"/>
  <c r="AQ160" i="18"/>
  <c r="AP160" i="18"/>
  <c r="AO160" i="18"/>
  <c r="AN160" i="18"/>
  <c r="AM160" i="18"/>
  <c r="AL160" i="18"/>
  <c r="AK160" i="18"/>
  <c r="AJ160" i="18"/>
  <c r="AI160" i="18"/>
  <c r="AH160" i="18"/>
  <c r="AG160" i="18"/>
  <c r="AF160" i="18"/>
  <c r="AE160" i="18"/>
  <c r="AD160" i="18"/>
  <c r="AC160" i="18"/>
  <c r="AB160" i="18"/>
  <c r="AT159" i="18"/>
  <c r="AS159" i="18"/>
  <c r="AR159" i="18"/>
  <c r="AQ159" i="18"/>
  <c r="AP159" i="18"/>
  <c r="AO159" i="18"/>
  <c r="AN159" i="18"/>
  <c r="AM159" i="18"/>
  <c r="AL159" i="18"/>
  <c r="AK159" i="18"/>
  <c r="AJ159" i="18"/>
  <c r="AI159" i="18"/>
  <c r="AH159" i="18"/>
  <c r="AG159" i="18"/>
  <c r="AF159" i="18"/>
  <c r="AE159" i="18"/>
  <c r="AD159" i="18"/>
  <c r="AC159" i="18"/>
  <c r="AB159" i="18"/>
  <c r="AT158" i="18"/>
  <c r="AS158" i="18"/>
  <c r="AR158" i="18"/>
  <c r="AQ158" i="18"/>
  <c r="AP158" i="18"/>
  <c r="AO158" i="18"/>
  <c r="AN158" i="18"/>
  <c r="AM158" i="18"/>
  <c r="AL158" i="18"/>
  <c r="AK158" i="18"/>
  <c r="AJ158" i="18"/>
  <c r="AI158" i="18"/>
  <c r="AH158" i="18"/>
  <c r="AG158" i="18"/>
  <c r="AF158" i="18"/>
  <c r="AE158" i="18"/>
  <c r="AD158" i="18"/>
  <c r="AC158" i="18"/>
  <c r="AB158" i="18"/>
  <c r="AT157" i="18"/>
  <c r="AS157" i="18"/>
  <c r="AR157" i="18"/>
  <c r="AQ157" i="18"/>
  <c r="AP157" i="18"/>
  <c r="AO157" i="18"/>
  <c r="AN157" i="18"/>
  <c r="AM157" i="18"/>
  <c r="AL157" i="18"/>
  <c r="AK157" i="18"/>
  <c r="AJ157" i="18"/>
  <c r="AI157" i="18"/>
  <c r="AH157" i="18"/>
  <c r="AG157" i="18"/>
  <c r="AF157" i="18"/>
  <c r="AE157" i="18"/>
  <c r="AD157" i="18"/>
  <c r="AC157" i="18"/>
  <c r="AB157" i="18"/>
  <c r="AT156" i="18"/>
  <c r="AS156" i="18"/>
  <c r="AR156" i="18"/>
  <c r="AQ156" i="18"/>
  <c r="AP156" i="18"/>
  <c r="AO156" i="18"/>
  <c r="AN156" i="18"/>
  <c r="AM156" i="18"/>
  <c r="AL156" i="18"/>
  <c r="AK156" i="18"/>
  <c r="AJ156" i="18"/>
  <c r="AI156" i="18"/>
  <c r="AH156" i="18"/>
  <c r="AG156" i="18"/>
  <c r="AF156" i="18"/>
  <c r="AE156" i="18"/>
  <c r="AD156" i="18"/>
  <c r="AC156" i="18"/>
  <c r="AB156" i="18"/>
  <c r="AT155" i="18"/>
  <c r="AS155" i="18"/>
  <c r="AR155" i="18"/>
  <c r="AQ155" i="18"/>
  <c r="AP155" i="18"/>
  <c r="AO155" i="18"/>
  <c r="AN155" i="18"/>
  <c r="AM155" i="18"/>
  <c r="AL155" i="18"/>
  <c r="AK155" i="18"/>
  <c r="AJ155" i="18"/>
  <c r="AI155" i="18"/>
  <c r="AH155" i="18"/>
  <c r="AG155" i="18"/>
  <c r="AF155" i="18"/>
  <c r="AE155" i="18"/>
  <c r="AD155" i="18"/>
  <c r="AC155" i="18"/>
  <c r="AB155" i="18"/>
  <c r="AT154" i="18"/>
  <c r="AS154" i="18"/>
  <c r="AR154" i="18"/>
  <c r="AQ154" i="18"/>
  <c r="AP154" i="18"/>
  <c r="AO154" i="18"/>
  <c r="AN154" i="18"/>
  <c r="AM154" i="18"/>
  <c r="AL154" i="18"/>
  <c r="AK154" i="18"/>
  <c r="AJ154" i="18"/>
  <c r="AI154" i="18"/>
  <c r="AH154" i="18"/>
  <c r="AG154" i="18"/>
  <c r="AF154" i="18"/>
  <c r="AE154" i="18"/>
  <c r="AD154" i="18"/>
  <c r="AC154" i="18"/>
  <c r="AB154" i="18"/>
  <c r="AT153" i="18"/>
  <c r="AS153" i="18"/>
  <c r="AR153" i="18"/>
  <c r="AQ153" i="18"/>
  <c r="AP153" i="18"/>
  <c r="AO153" i="18"/>
  <c r="AN153" i="18"/>
  <c r="AM153" i="18"/>
  <c r="AL153" i="18"/>
  <c r="AK153" i="18"/>
  <c r="AJ153" i="18"/>
  <c r="AI153" i="18"/>
  <c r="AH153" i="18"/>
  <c r="AG153" i="18"/>
  <c r="AF153" i="18"/>
  <c r="AE153" i="18"/>
  <c r="AD153" i="18"/>
  <c r="AC153" i="18"/>
  <c r="AB153" i="18"/>
  <c r="AT152" i="18"/>
  <c r="AS152" i="18"/>
  <c r="AR152" i="18"/>
  <c r="AQ152" i="18"/>
  <c r="AP152" i="18"/>
  <c r="AO152" i="18"/>
  <c r="AN152" i="18"/>
  <c r="AM152" i="18"/>
  <c r="AL152" i="18"/>
  <c r="AK152" i="18"/>
  <c r="AJ152" i="18"/>
  <c r="AI152" i="18"/>
  <c r="AH152" i="18"/>
  <c r="AG152" i="18"/>
  <c r="AF152" i="18"/>
  <c r="AE152" i="18"/>
  <c r="AD152" i="18"/>
  <c r="AC152" i="18"/>
  <c r="AB152" i="18"/>
  <c r="AT151" i="18"/>
  <c r="AS151" i="18"/>
  <c r="AR151" i="18"/>
  <c r="AQ151" i="18"/>
  <c r="AP151" i="18"/>
  <c r="AO151" i="18"/>
  <c r="AN151" i="18"/>
  <c r="AM151" i="18"/>
  <c r="AL151" i="18"/>
  <c r="AK151" i="18"/>
  <c r="AJ151" i="18"/>
  <c r="AI151" i="18"/>
  <c r="AH151" i="18"/>
  <c r="AG151" i="18"/>
  <c r="AF151" i="18"/>
  <c r="AE151" i="18"/>
  <c r="AD151" i="18"/>
  <c r="AC151" i="18"/>
  <c r="AB151" i="18"/>
  <c r="AT150" i="18"/>
  <c r="AS150" i="18"/>
  <c r="AR150" i="18"/>
  <c r="AQ150" i="18"/>
  <c r="AP150" i="18"/>
  <c r="AO150" i="18"/>
  <c r="AN150" i="18"/>
  <c r="AM150" i="18"/>
  <c r="AL150" i="18"/>
  <c r="AK150" i="18"/>
  <c r="AJ150" i="18"/>
  <c r="AI150" i="18"/>
  <c r="AH150" i="18"/>
  <c r="AG150" i="18"/>
  <c r="AF150" i="18"/>
  <c r="AE150" i="18"/>
  <c r="AD150" i="18"/>
  <c r="AC150" i="18"/>
  <c r="AB150" i="18"/>
  <c r="AT149" i="18"/>
  <c r="AS149" i="18"/>
  <c r="AR149" i="18"/>
  <c r="AQ149" i="18"/>
  <c r="AP149" i="18"/>
  <c r="AO149" i="18"/>
  <c r="AN149" i="18"/>
  <c r="AM149" i="18"/>
  <c r="AL149" i="18"/>
  <c r="AK149" i="18"/>
  <c r="AJ149" i="18"/>
  <c r="AI149" i="18"/>
  <c r="AH149" i="18"/>
  <c r="AG149" i="18"/>
  <c r="AF149" i="18"/>
  <c r="AE149" i="18"/>
  <c r="AD149" i="18"/>
  <c r="AC149" i="18"/>
  <c r="AB149" i="18"/>
  <c r="AT148" i="18"/>
  <c r="AS148" i="18"/>
  <c r="AR148" i="18"/>
  <c r="AQ148" i="18"/>
  <c r="AP148" i="18"/>
  <c r="AO148" i="18"/>
  <c r="AN148" i="18"/>
  <c r="AM148" i="18"/>
  <c r="AL148" i="18"/>
  <c r="AK148" i="18"/>
  <c r="AJ148" i="18"/>
  <c r="AI148" i="18"/>
  <c r="AH148" i="18"/>
  <c r="AG148" i="18"/>
  <c r="AF148" i="18"/>
  <c r="AE148" i="18"/>
  <c r="AD148" i="18"/>
  <c r="AC148" i="18"/>
  <c r="AB148" i="18"/>
  <c r="AT147" i="18"/>
  <c r="AS147" i="18"/>
  <c r="AR147" i="18"/>
  <c r="AQ147" i="18"/>
  <c r="AP147" i="18"/>
  <c r="AO147" i="18"/>
  <c r="AN147" i="18"/>
  <c r="AM147" i="18"/>
  <c r="AL147" i="18"/>
  <c r="AK147" i="18"/>
  <c r="AJ147" i="18"/>
  <c r="AI147" i="18"/>
  <c r="AH147" i="18"/>
  <c r="AG147" i="18"/>
  <c r="AF147" i="18"/>
  <c r="AE147" i="18"/>
  <c r="AD147" i="18"/>
  <c r="AC147" i="18"/>
  <c r="AB147" i="18"/>
  <c r="AT146" i="18"/>
  <c r="AS146" i="18"/>
  <c r="AR146" i="18"/>
  <c r="AQ146" i="18"/>
  <c r="AP146" i="18"/>
  <c r="AO146" i="18"/>
  <c r="AN146" i="18"/>
  <c r="AM146" i="18"/>
  <c r="AL146" i="18"/>
  <c r="AK146" i="18"/>
  <c r="AJ146" i="18"/>
  <c r="AI146" i="18"/>
  <c r="AH146" i="18"/>
  <c r="AG146" i="18"/>
  <c r="AF146" i="18"/>
  <c r="AE146" i="18"/>
  <c r="AD146" i="18"/>
  <c r="AC146" i="18"/>
  <c r="AB146" i="18"/>
  <c r="AT145" i="18"/>
  <c r="AS145" i="18"/>
  <c r="AR145" i="18"/>
  <c r="AQ145" i="18"/>
  <c r="AP145" i="18"/>
  <c r="AO145" i="18"/>
  <c r="AN145" i="18"/>
  <c r="AM145" i="18"/>
  <c r="AL145" i="18"/>
  <c r="AK145" i="18"/>
  <c r="AJ145" i="18"/>
  <c r="AI145" i="18"/>
  <c r="AH145" i="18"/>
  <c r="AG145" i="18"/>
  <c r="AF145" i="18"/>
  <c r="AE145" i="18"/>
  <c r="AD145" i="18"/>
  <c r="AC145" i="18"/>
  <c r="AB145" i="18"/>
  <c r="AT144" i="18"/>
  <c r="AS144" i="18"/>
  <c r="AR144" i="18"/>
  <c r="AQ144" i="18"/>
  <c r="AP144" i="18"/>
  <c r="AO144" i="18"/>
  <c r="AN144" i="18"/>
  <c r="AM144" i="18"/>
  <c r="AL144" i="18"/>
  <c r="AK144" i="18"/>
  <c r="AJ144" i="18"/>
  <c r="AI144" i="18"/>
  <c r="AH144" i="18"/>
  <c r="AG144" i="18"/>
  <c r="AF144" i="18"/>
  <c r="AE144" i="18"/>
  <c r="AD144" i="18"/>
  <c r="AC144" i="18"/>
  <c r="AB144" i="18"/>
  <c r="AT143" i="18"/>
  <c r="AS143" i="18"/>
  <c r="AR143" i="18"/>
  <c r="AQ143" i="18"/>
  <c r="AP143" i="18"/>
  <c r="AO143" i="18"/>
  <c r="AN143" i="18"/>
  <c r="AM143" i="18"/>
  <c r="AL143" i="18"/>
  <c r="AK143" i="18"/>
  <c r="AJ143" i="18"/>
  <c r="AI143" i="18"/>
  <c r="AH143" i="18"/>
  <c r="AG143" i="18"/>
  <c r="AF143" i="18"/>
  <c r="AE143" i="18"/>
  <c r="AD143" i="18"/>
  <c r="AC143" i="18"/>
  <c r="AB143" i="18"/>
  <c r="AT142" i="18"/>
  <c r="AS142" i="18"/>
  <c r="AR142" i="18"/>
  <c r="AQ142" i="18"/>
  <c r="AP142" i="18"/>
  <c r="AO142" i="18"/>
  <c r="AN142" i="18"/>
  <c r="AM142" i="18"/>
  <c r="AL142" i="18"/>
  <c r="AK142" i="18"/>
  <c r="AJ142" i="18"/>
  <c r="AI142" i="18"/>
  <c r="AH142" i="18"/>
  <c r="AG142" i="18"/>
  <c r="AF142" i="18"/>
  <c r="AE142" i="18"/>
  <c r="AD142" i="18"/>
  <c r="AC142" i="18"/>
  <c r="AB142" i="18"/>
  <c r="AT141" i="18"/>
  <c r="AS141" i="18"/>
  <c r="AR141" i="18"/>
  <c r="AQ141" i="18"/>
  <c r="AP141" i="18"/>
  <c r="AO141" i="18"/>
  <c r="AN141" i="18"/>
  <c r="AM141" i="18"/>
  <c r="AL141" i="18"/>
  <c r="AK141" i="18"/>
  <c r="AJ141" i="18"/>
  <c r="AI141" i="18"/>
  <c r="AH141" i="18"/>
  <c r="AG141" i="18"/>
  <c r="AF141" i="18"/>
  <c r="AE141" i="18"/>
  <c r="AD141" i="18"/>
  <c r="AC141" i="18"/>
  <c r="AB141" i="18"/>
  <c r="AT140" i="18"/>
  <c r="AS140" i="18"/>
  <c r="AR140" i="18"/>
  <c r="AQ140" i="18"/>
  <c r="AP140" i="18"/>
  <c r="AO140" i="18"/>
  <c r="AN140" i="18"/>
  <c r="AM140" i="18"/>
  <c r="AL140" i="18"/>
  <c r="AK140" i="18"/>
  <c r="AJ140" i="18"/>
  <c r="AI140" i="18"/>
  <c r="AH140" i="18"/>
  <c r="AG140" i="18"/>
  <c r="AF140" i="18"/>
  <c r="AE140" i="18"/>
  <c r="AD140" i="18"/>
  <c r="AC140" i="18"/>
  <c r="AB140" i="18"/>
  <c r="AT139" i="18"/>
  <c r="AS139" i="18"/>
  <c r="AR139" i="18"/>
  <c r="AQ139" i="18"/>
  <c r="AP139" i="18"/>
  <c r="AO139" i="18"/>
  <c r="AN139" i="18"/>
  <c r="AM139" i="18"/>
  <c r="AL139" i="18"/>
  <c r="AK139" i="18"/>
  <c r="AJ139" i="18"/>
  <c r="AI139" i="18"/>
  <c r="AH139" i="18"/>
  <c r="AG139" i="18"/>
  <c r="AF139" i="18"/>
  <c r="AE139" i="18"/>
  <c r="AD139" i="18"/>
  <c r="AC139" i="18"/>
  <c r="AB139" i="18"/>
  <c r="AT138" i="18"/>
  <c r="AS138" i="18"/>
  <c r="AR138" i="18"/>
  <c r="AQ138" i="18"/>
  <c r="AP138" i="18"/>
  <c r="AO138" i="18"/>
  <c r="AN138" i="18"/>
  <c r="AM138" i="18"/>
  <c r="AL138" i="18"/>
  <c r="AK138" i="18"/>
  <c r="AJ138" i="18"/>
  <c r="AI138" i="18"/>
  <c r="AH138" i="18"/>
  <c r="AG138" i="18"/>
  <c r="AF138" i="18"/>
  <c r="AE138" i="18"/>
  <c r="AD138" i="18"/>
  <c r="AC138" i="18"/>
  <c r="AB138" i="18"/>
  <c r="AT137" i="18"/>
  <c r="AS137" i="18"/>
  <c r="AR137" i="18"/>
  <c r="AQ137" i="18"/>
  <c r="AP137" i="18"/>
  <c r="AO137" i="18"/>
  <c r="AN137" i="18"/>
  <c r="AM137" i="18"/>
  <c r="AL137" i="18"/>
  <c r="AK137" i="18"/>
  <c r="AJ137" i="18"/>
  <c r="AI137" i="18"/>
  <c r="AH137" i="18"/>
  <c r="AG137" i="18"/>
  <c r="AF137" i="18"/>
  <c r="AE137" i="18"/>
  <c r="AD137" i="18"/>
  <c r="AC137" i="18"/>
  <c r="AB137" i="18"/>
  <c r="AT136" i="18"/>
  <c r="AS136" i="18"/>
  <c r="AR136" i="18"/>
  <c r="AQ136" i="18"/>
  <c r="AP136" i="18"/>
  <c r="AO136" i="18"/>
  <c r="AN136" i="18"/>
  <c r="AM136" i="18"/>
  <c r="AL136" i="18"/>
  <c r="AK136" i="18"/>
  <c r="AJ136" i="18"/>
  <c r="AI136" i="18"/>
  <c r="AH136" i="18"/>
  <c r="AG136" i="18"/>
  <c r="AF136" i="18"/>
  <c r="AE136" i="18"/>
  <c r="AD136" i="18"/>
  <c r="AC136" i="18"/>
  <c r="AB136" i="18"/>
  <c r="AT135" i="18"/>
  <c r="AS135" i="18"/>
  <c r="AR135" i="18"/>
  <c r="AQ135" i="18"/>
  <c r="AP135" i="18"/>
  <c r="AO135" i="18"/>
  <c r="AN135" i="18"/>
  <c r="AM135" i="18"/>
  <c r="AL135" i="18"/>
  <c r="AK135" i="18"/>
  <c r="AJ135" i="18"/>
  <c r="AI135" i="18"/>
  <c r="AH135" i="18"/>
  <c r="AG135" i="18"/>
  <c r="AF135" i="18"/>
  <c r="AE135" i="18"/>
  <c r="AD135" i="18"/>
  <c r="AC135" i="18"/>
  <c r="AB135" i="18"/>
  <c r="AT134" i="18"/>
  <c r="AS134" i="18"/>
  <c r="AR134" i="18"/>
  <c r="AQ134" i="18"/>
  <c r="AP134" i="18"/>
  <c r="AO134" i="18"/>
  <c r="AN134" i="18"/>
  <c r="AM134" i="18"/>
  <c r="AL134" i="18"/>
  <c r="AK134" i="18"/>
  <c r="AJ134" i="18"/>
  <c r="AI134" i="18"/>
  <c r="AH134" i="18"/>
  <c r="AG134" i="18"/>
  <c r="AF134" i="18"/>
  <c r="AE134" i="18"/>
  <c r="AD134" i="18"/>
  <c r="AC134" i="18"/>
  <c r="AB134" i="18"/>
  <c r="AT133" i="18"/>
  <c r="AS133" i="18"/>
  <c r="AR133" i="18"/>
  <c r="AQ133" i="18"/>
  <c r="AP133" i="18"/>
  <c r="AO133" i="18"/>
  <c r="AN133" i="18"/>
  <c r="AM133" i="18"/>
  <c r="AL133" i="18"/>
  <c r="AK133" i="18"/>
  <c r="AJ133" i="18"/>
  <c r="AI133" i="18"/>
  <c r="AH133" i="18"/>
  <c r="AG133" i="18"/>
  <c r="AF133" i="18"/>
  <c r="AE133" i="18"/>
  <c r="AD133" i="18"/>
  <c r="AC133" i="18"/>
  <c r="AB133" i="18"/>
  <c r="AT132" i="18"/>
  <c r="AS132" i="18"/>
  <c r="AR132" i="18"/>
  <c r="AQ132" i="18"/>
  <c r="AP132" i="18"/>
  <c r="AO132" i="18"/>
  <c r="AN132" i="18"/>
  <c r="AM132" i="18"/>
  <c r="AL132" i="18"/>
  <c r="AK132" i="18"/>
  <c r="AJ132" i="18"/>
  <c r="AI132" i="18"/>
  <c r="AH132" i="18"/>
  <c r="AG132" i="18"/>
  <c r="AF132" i="18"/>
  <c r="AE132" i="18"/>
  <c r="AD132" i="18"/>
  <c r="AC132" i="18"/>
  <c r="AB132" i="18"/>
  <c r="AT131" i="18"/>
  <c r="AS131" i="18"/>
  <c r="AR131" i="18"/>
  <c r="AQ131" i="18"/>
  <c r="AP131" i="18"/>
  <c r="AO131" i="18"/>
  <c r="AN131" i="18"/>
  <c r="AM131" i="18"/>
  <c r="AL131" i="18"/>
  <c r="AK131" i="18"/>
  <c r="AJ131" i="18"/>
  <c r="AI131" i="18"/>
  <c r="AH131" i="18"/>
  <c r="AG131" i="18"/>
  <c r="AF131" i="18"/>
  <c r="AE131" i="18"/>
  <c r="AD131" i="18"/>
  <c r="AC131" i="18"/>
  <c r="AB131" i="18"/>
  <c r="AT130" i="18"/>
  <c r="AS130" i="18"/>
  <c r="AR130" i="18"/>
  <c r="AQ130" i="18"/>
  <c r="AP130" i="18"/>
  <c r="AO130" i="18"/>
  <c r="AN130" i="18"/>
  <c r="AM130" i="18"/>
  <c r="AL130" i="18"/>
  <c r="AK130" i="18"/>
  <c r="AJ130" i="18"/>
  <c r="AI130" i="18"/>
  <c r="AH130" i="18"/>
  <c r="AG130" i="18"/>
  <c r="AF130" i="18"/>
  <c r="AE130" i="18"/>
  <c r="AD130" i="18"/>
  <c r="AC130" i="18"/>
  <c r="AB130" i="18"/>
  <c r="AT129" i="18"/>
  <c r="AS129" i="18"/>
  <c r="AR129" i="18"/>
  <c r="AQ129" i="18"/>
  <c r="AP129" i="18"/>
  <c r="AO129" i="18"/>
  <c r="AN129" i="18"/>
  <c r="AM129" i="18"/>
  <c r="AL129" i="18"/>
  <c r="AK129" i="18"/>
  <c r="AJ129" i="18"/>
  <c r="AI129" i="18"/>
  <c r="AH129" i="18"/>
  <c r="AG129" i="18"/>
  <c r="AF129" i="18"/>
  <c r="AE129" i="18"/>
  <c r="AD129" i="18"/>
  <c r="AC129" i="18"/>
  <c r="AB129" i="18"/>
  <c r="AT128" i="18"/>
  <c r="AS128" i="18"/>
  <c r="AR128" i="18"/>
  <c r="AQ128" i="18"/>
  <c r="AP128" i="18"/>
  <c r="AO128" i="18"/>
  <c r="AN128" i="18"/>
  <c r="AM128" i="18"/>
  <c r="AL128" i="18"/>
  <c r="AK128" i="18"/>
  <c r="AJ128" i="18"/>
  <c r="AI128" i="18"/>
  <c r="AH128" i="18"/>
  <c r="AG128" i="18"/>
  <c r="AF128" i="18"/>
  <c r="AE128" i="18"/>
  <c r="AD128" i="18"/>
  <c r="AC128" i="18"/>
  <c r="AB128" i="18"/>
  <c r="AT127" i="18"/>
  <c r="AS127" i="18"/>
  <c r="AR127" i="18"/>
  <c r="AQ127" i="18"/>
  <c r="AP127" i="18"/>
  <c r="AO127" i="18"/>
  <c r="AN127" i="18"/>
  <c r="AM127" i="18"/>
  <c r="AL127" i="18"/>
  <c r="AK127" i="18"/>
  <c r="AJ127" i="18"/>
  <c r="AI127" i="18"/>
  <c r="AH127" i="18"/>
  <c r="AG127" i="18"/>
  <c r="AF127" i="18"/>
  <c r="AE127" i="18"/>
  <c r="AD127" i="18"/>
  <c r="AC127" i="18"/>
  <c r="AB127" i="18"/>
  <c r="AT126" i="18"/>
  <c r="AS126" i="18"/>
  <c r="AR126" i="18"/>
  <c r="AQ126" i="18"/>
  <c r="AP126" i="18"/>
  <c r="AO126" i="18"/>
  <c r="AN126" i="18"/>
  <c r="AM126" i="18"/>
  <c r="AL126" i="18"/>
  <c r="AK126" i="18"/>
  <c r="AJ126" i="18"/>
  <c r="AI126" i="18"/>
  <c r="AH126" i="18"/>
  <c r="AG126" i="18"/>
  <c r="AF126" i="18"/>
  <c r="AE126" i="18"/>
  <c r="AD126" i="18"/>
  <c r="AC126" i="18"/>
  <c r="AB126" i="18"/>
  <c r="AT125" i="18"/>
  <c r="AS125" i="18"/>
  <c r="AR125" i="18"/>
  <c r="AQ125" i="18"/>
  <c r="AP125" i="18"/>
  <c r="AO125" i="18"/>
  <c r="AN125" i="18"/>
  <c r="AM125" i="18"/>
  <c r="AL125" i="18"/>
  <c r="AK125" i="18"/>
  <c r="AJ125" i="18"/>
  <c r="AI125" i="18"/>
  <c r="AH125" i="18"/>
  <c r="AG125" i="18"/>
  <c r="AF125" i="18"/>
  <c r="AE125" i="18"/>
  <c r="AD125" i="18"/>
  <c r="AC125" i="18"/>
  <c r="AB125" i="18"/>
  <c r="AT124" i="18"/>
  <c r="AS124" i="18"/>
  <c r="AR124" i="18"/>
  <c r="AQ124" i="18"/>
  <c r="AP124" i="18"/>
  <c r="AO124" i="18"/>
  <c r="AN124" i="18"/>
  <c r="AM124" i="18"/>
  <c r="AL124" i="18"/>
  <c r="AK124" i="18"/>
  <c r="AJ124" i="18"/>
  <c r="AI124" i="18"/>
  <c r="AH124" i="18"/>
  <c r="AG124" i="18"/>
  <c r="AF124" i="18"/>
  <c r="AE124" i="18"/>
  <c r="AD124" i="18"/>
  <c r="AC124" i="18"/>
  <c r="AB124" i="18"/>
  <c r="AT123" i="18"/>
  <c r="AS123" i="18"/>
  <c r="AR123" i="18"/>
  <c r="AQ123" i="18"/>
  <c r="AP123" i="18"/>
  <c r="AO123" i="18"/>
  <c r="AN123" i="18"/>
  <c r="AM123" i="18"/>
  <c r="AL123" i="18"/>
  <c r="AK123" i="18"/>
  <c r="AJ123" i="18"/>
  <c r="AI123" i="18"/>
  <c r="AH123" i="18"/>
  <c r="AG123" i="18"/>
  <c r="AF123" i="18"/>
  <c r="AE123" i="18"/>
  <c r="AD123" i="18"/>
  <c r="AC123" i="18"/>
  <c r="AB123" i="18"/>
  <c r="AT122" i="18"/>
  <c r="AS122" i="18"/>
  <c r="AR122" i="18"/>
  <c r="AQ122" i="18"/>
  <c r="AP122" i="18"/>
  <c r="AO122" i="18"/>
  <c r="AN122" i="18"/>
  <c r="AM122" i="18"/>
  <c r="AL122" i="18"/>
  <c r="AK122" i="18"/>
  <c r="AJ122" i="18"/>
  <c r="AI122" i="18"/>
  <c r="AH122" i="18"/>
  <c r="AG122" i="18"/>
  <c r="AF122" i="18"/>
  <c r="AE122" i="18"/>
  <c r="AD122" i="18"/>
  <c r="AC122" i="18"/>
  <c r="AB122" i="18"/>
  <c r="AT121" i="18"/>
  <c r="AS121" i="18"/>
  <c r="AR121" i="18"/>
  <c r="AQ121" i="18"/>
  <c r="AP121" i="18"/>
  <c r="AO121" i="18"/>
  <c r="AN121" i="18"/>
  <c r="AM121" i="18"/>
  <c r="AL121" i="18"/>
  <c r="AK121" i="18"/>
  <c r="AJ121" i="18"/>
  <c r="AI121" i="18"/>
  <c r="AH121" i="18"/>
  <c r="AG121" i="18"/>
  <c r="AF121" i="18"/>
  <c r="AE121" i="18"/>
  <c r="AD121" i="18"/>
  <c r="AC121" i="18"/>
  <c r="AB121" i="18"/>
  <c r="AT120" i="18"/>
  <c r="AS120" i="18"/>
  <c r="AR120" i="18"/>
  <c r="AQ120" i="18"/>
  <c r="AP120" i="18"/>
  <c r="AO120" i="18"/>
  <c r="AN120" i="18"/>
  <c r="AM120" i="18"/>
  <c r="AL120" i="18"/>
  <c r="AK120" i="18"/>
  <c r="AJ120" i="18"/>
  <c r="AI120" i="18"/>
  <c r="AH120" i="18"/>
  <c r="AG120" i="18"/>
  <c r="AF120" i="18"/>
  <c r="AE120" i="18"/>
  <c r="AD120" i="18"/>
  <c r="AC120" i="18"/>
  <c r="AB120" i="18"/>
  <c r="AT119" i="18"/>
  <c r="AS119" i="18"/>
  <c r="AR119" i="18"/>
  <c r="AQ119" i="18"/>
  <c r="AP119" i="18"/>
  <c r="AO119" i="18"/>
  <c r="AN119" i="18"/>
  <c r="AM119" i="18"/>
  <c r="AL119" i="18"/>
  <c r="AK119" i="18"/>
  <c r="AJ119" i="18"/>
  <c r="AI119" i="18"/>
  <c r="AH119" i="18"/>
  <c r="AG119" i="18"/>
  <c r="AF119" i="18"/>
  <c r="AE119" i="18"/>
  <c r="AD119" i="18"/>
  <c r="AC119" i="18"/>
  <c r="AB119" i="18"/>
  <c r="AT118" i="18"/>
  <c r="AS118" i="18"/>
  <c r="AR118" i="18"/>
  <c r="AQ118" i="18"/>
  <c r="AP118" i="18"/>
  <c r="AO118" i="18"/>
  <c r="AN118" i="18"/>
  <c r="AM118" i="18"/>
  <c r="AL118" i="18"/>
  <c r="AK118" i="18"/>
  <c r="AJ118" i="18"/>
  <c r="AI118" i="18"/>
  <c r="AH118" i="18"/>
  <c r="AG118" i="18"/>
  <c r="AF118" i="18"/>
  <c r="AE118" i="18"/>
  <c r="AD118" i="18"/>
  <c r="AC118" i="18"/>
  <c r="AB118" i="18"/>
  <c r="AT117" i="18"/>
  <c r="AS117" i="18"/>
  <c r="AR117" i="18"/>
  <c r="AQ117" i="18"/>
  <c r="AP117" i="18"/>
  <c r="AO117" i="18"/>
  <c r="AN117" i="18"/>
  <c r="AM117" i="18"/>
  <c r="AL117" i="18"/>
  <c r="AK117" i="18"/>
  <c r="AJ117" i="18"/>
  <c r="AI117" i="18"/>
  <c r="AH117" i="18"/>
  <c r="AG117" i="18"/>
  <c r="AF117" i="18"/>
  <c r="AE117" i="18"/>
  <c r="AD117" i="18"/>
  <c r="AC117" i="18"/>
  <c r="AB117" i="18"/>
  <c r="AT116" i="18"/>
  <c r="AS116" i="18"/>
  <c r="AR116" i="18"/>
  <c r="AQ116" i="18"/>
  <c r="AP116" i="18"/>
  <c r="AO116" i="18"/>
  <c r="AN116" i="18"/>
  <c r="AM116" i="18"/>
  <c r="AL116" i="18"/>
  <c r="AK116" i="18"/>
  <c r="AJ116" i="18"/>
  <c r="AI116" i="18"/>
  <c r="AH116" i="18"/>
  <c r="AG116" i="18"/>
  <c r="AF116" i="18"/>
  <c r="AE116" i="18"/>
  <c r="AD116" i="18"/>
  <c r="AC116" i="18"/>
  <c r="AB116" i="18"/>
  <c r="AT115" i="18"/>
  <c r="AS115" i="18"/>
  <c r="AR115" i="18"/>
  <c r="AQ115" i="18"/>
  <c r="AP115" i="18"/>
  <c r="AO115" i="18"/>
  <c r="AN115" i="18"/>
  <c r="AM115" i="18"/>
  <c r="AL115" i="18"/>
  <c r="AK115" i="18"/>
  <c r="AJ115" i="18"/>
  <c r="AI115" i="18"/>
  <c r="AH115" i="18"/>
  <c r="AG115" i="18"/>
  <c r="AF115" i="18"/>
  <c r="AE115" i="18"/>
  <c r="AD115" i="18"/>
  <c r="AC115" i="18"/>
  <c r="AB115" i="18"/>
  <c r="AT114" i="18"/>
  <c r="AS114" i="18"/>
  <c r="AR114" i="18"/>
  <c r="AQ114" i="18"/>
  <c r="AP114" i="18"/>
  <c r="AO114" i="18"/>
  <c r="AN114" i="18"/>
  <c r="AM114" i="18"/>
  <c r="AL114" i="18"/>
  <c r="AK114" i="18"/>
  <c r="AJ114" i="18"/>
  <c r="AI114" i="18"/>
  <c r="AH114" i="18"/>
  <c r="AG114" i="18"/>
  <c r="AF114" i="18"/>
  <c r="AE114" i="18"/>
  <c r="AD114" i="18"/>
  <c r="AC114" i="18"/>
  <c r="AB114" i="18"/>
  <c r="AT113" i="18"/>
  <c r="AS113" i="18"/>
  <c r="AR113" i="18"/>
  <c r="AQ113" i="18"/>
  <c r="AP113" i="18"/>
  <c r="AO113" i="18"/>
  <c r="AN113" i="18"/>
  <c r="AM113" i="18"/>
  <c r="AL113" i="18"/>
  <c r="AK113" i="18"/>
  <c r="AJ113" i="18"/>
  <c r="AI113" i="18"/>
  <c r="AH113" i="18"/>
  <c r="AG113" i="18"/>
  <c r="AF113" i="18"/>
  <c r="AE113" i="18"/>
  <c r="AD113" i="18"/>
  <c r="AC113" i="18"/>
  <c r="AB113" i="18"/>
  <c r="AT112" i="18"/>
  <c r="AS112" i="18"/>
  <c r="AR112" i="18"/>
  <c r="AQ112" i="18"/>
  <c r="AP112" i="18"/>
  <c r="AO112" i="18"/>
  <c r="AN112" i="18"/>
  <c r="AM112" i="18"/>
  <c r="AL112" i="18"/>
  <c r="AK112" i="18"/>
  <c r="AJ112" i="18"/>
  <c r="AI112" i="18"/>
  <c r="AH112" i="18"/>
  <c r="AG112" i="18"/>
  <c r="AF112" i="18"/>
  <c r="AE112" i="18"/>
  <c r="AD112" i="18"/>
  <c r="AC112" i="18"/>
  <c r="AB112" i="18"/>
  <c r="AT111" i="18"/>
  <c r="AS111" i="18"/>
  <c r="AR111" i="18"/>
  <c r="AQ111" i="18"/>
  <c r="AP111" i="18"/>
  <c r="AO111" i="18"/>
  <c r="AN111" i="18"/>
  <c r="AM111" i="18"/>
  <c r="AL111" i="18"/>
  <c r="AK111" i="18"/>
  <c r="AJ111" i="18"/>
  <c r="AI111" i="18"/>
  <c r="AH111" i="18"/>
  <c r="AG111" i="18"/>
  <c r="AF111" i="18"/>
  <c r="AE111" i="18"/>
  <c r="AD111" i="18"/>
  <c r="AC111" i="18"/>
  <c r="AB111" i="18"/>
  <c r="AT110" i="18"/>
  <c r="AS110" i="18"/>
  <c r="AR110" i="18"/>
  <c r="AQ110" i="18"/>
  <c r="AP110" i="18"/>
  <c r="AO110" i="18"/>
  <c r="AN110" i="18"/>
  <c r="AM110" i="18"/>
  <c r="AL110" i="18"/>
  <c r="AK110" i="18"/>
  <c r="AJ110" i="18"/>
  <c r="AI110" i="18"/>
  <c r="AH110" i="18"/>
  <c r="AG110" i="18"/>
  <c r="AF110" i="18"/>
  <c r="AE110" i="18"/>
  <c r="AD110" i="18"/>
  <c r="AC110" i="18"/>
  <c r="AB110" i="18"/>
  <c r="AT109" i="18"/>
  <c r="AS109" i="18"/>
  <c r="AR109" i="18"/>
  <c r="AQ109" i="18"/>
  <c r="AP109" i="18"/>
  <c r="AO109" i="18"/>
  <c r="AN109" i="18"/>
  <c r="AM109" i="18"/>
  <c r="AL109" i="18"/>
  <c r="AK109" i="18"/>
  <c r="AJ109" i="18"/>
  <c r="AI109" i="18"/>
  <c r="AH109" i="18"/>
  <c r="AG109" i="18"/>
  <c r="AF109" i="18"/>
  <c r="AE109" i="18"/>
  <c r="AD109" i="18"/>
  <c r="AC109" i="18"/>
  <c r="AB109" i="18"/>
  <c r="AT108" i="18"/>
  <c r="AS108" i="18"/>
  <c r="AR108" i="18"/>
  <c r="AQ108" i="18"/>
  <c r="AP108" i="18"/>
  <c r="AO108" i="18"/>
  <c r="AN108" i="18"/>
  <c r="AM108" i="18"/>
  <c r="AL108" i="18"/>
  <c r="AK108" i="18"/>
  <c r="AJ108" i="18"/>
  <c r="AI108" i="18"/>
  <c r="AH108" i="18"/>
  <c r="AG108" i="18"/>
  <c r="AF108" i="18"/>
  <c r="AE108" i="18"/>
  <c r="AD108" i="18"/>
  <c r="AC108" i="18"/>
  <c r="AB108" i="18"/>
  <c r="AT107" i="18"/>
  <c r="AS107" i="18"/>
  <c r="AR107" i="18"/>
  <c r="AQ107" i="18"/>
  <c r="AP107" i="18"/>
  <c r="AO107" i="18"/>
  <c r="AN107" i="18"/>
  <c r="AM107" i="18"/>
  <c r="AL107" i="18"/>
  <c r="AK107" i="18"/>
  <c r="AJ107" i="18"/>
  <c r="AI107" i="18"/>
  <c r="AH107" i="18"/>
  <c r="AG107" i="18"/>
  <c r="AF107" i="18"/>
  <c r="AE107" i="18"/>
  <c r="AD107" i="18"/>
  <c r="AC107" i="18"/>
  <c r="AB107" i="18"/>
  <c r="AT106" i="18"/>
  <c r="AS106" i="18"/>
  <c r="AR106" i="18"/>
  <c r="AQ106" i="18"/>
  <c r="AP106" i="18"/>
  <c r="AO106" i="18"/>
  <c r="AN106" i="18"/>
  <c r="AM106" i="18"/>
  <c r="AL106" i="18"/>
  <c r="AK106" i="18"/>
  <c r="AJ106" i="18"/>
  <c r="AI106" i="18"/>
  <c r="AH106" i="18"/>
  <c r="AG106" i="18"/>
  <c r="AF106" i="18"/>
  <c r="AE106" i="18"/>
  <c r="AD106" i="18"/>
  <c r="AC106" i="18"/>
  <c r="AB106" i="18"/>
  <c r="AT105" i="18"/>
  <c r="AS105" i="18"/>
  <c r="AR105" i="18"/>
  <c r="AQ105" i="18"/>
  <c r="AP105" i="18"/>
  <c r="AO105" i="18"/>
  <c r="AN105" i="18"/>
  <c r="AM105" i="18"/>
  <c r="AL105" i="18"/>
  <c r="AK105" i="18"/>
  <c r="AJ105" i="18"/>
  <c r="AI105" i="18"/>
  <c r="AH105" i="18"/>
  <c r="AG105" i="18"/>
  <c r="AF105" i="18"/>
  <c r="AE105" i="18"/>
  <c r="AD105" i="18"/>
  <c r="AC105" i="18"/>
  <c r="AB105" i="18"/>
  <c r="AT104" i="18"/>
  <c r="AS104" i="18"/>
  <c r="AR104" i="18"/>
  <c r="AQ104" i="18"/>
  <c r="AP104" i="18"/>
  <c r="AO104" i="18"/>
  <c r="AN104" i="18"/>
  <c r="AM104" i="18"/>
  <c r="AL104" i="18"/>
  <c r="AK104" i="18"/>
  <c r="AJ104" i="18"/>
  <c r="AI104" i="18"/>
  <c r="AH104" i="18"/>
  <c r="AG104" i="18"/>
  <c r="AF104" i="18"/>
  <c r="AE104" i="18"/>
  <c r="AD104" i="18"/>
  <c r="AC104" i="18"/>
  <c r="AB104" i="18"/>
  <c r="AT103" i="18"/>
  <c r="AS103" i="18"/>
  <c r="AR103" i="18"/>
  <c r="AQ103" i="18"/>
  <c r="AP103" i="18"/>
  <c r="AO103" i="18"/>
  <c r="AN103" i="18"/>
  <c r="AM103" i="18"/>
  <c r="AL103" i="18"/>
  <c r="AK103" i="18"/>
  <c r="AJ103" i="18"/>
  <c r="AI103" i="18"/>
  <c r="AH103" i="18"/>
  <c r="AG103" i="18"/>
  <c r="AF103" i="18"/>
  <c r="AE103" i="18"/>
  <c r="AD103" i="18"/>
  <c r="AC103" i="18"/>
  <c r="AB103" i="18"/>
  <c r="AT102" i="18"/>
  <c r="AS102" i="18"/>
  <c r="AR102" i="18"/>
  <c r="AQ102" i="18"/>
  <c r="AP102" i="18"/>
  <c r="AO102" i="18"/>
  <c r="AN102" i="18"/>
  <c r="AM102" i="18"/>
  <c r="AL102" i="18"/>
  <c r="AK102" i="18"/>
  <c r="AJ102" i="18"/>
  <c r="AI102" i="18"/>
  <c r="AH102" i="18"/>
  <c r="AG102" i="18"/>
  <c r="AF102" i="18"/>
  <c r="AE102" i="18"/>
  <c r="AD102" i="18"/>
  <c r="AC102" i="18"/>
  <c r="AB102" i="18"/>
  <c r="AT101" i="18"/>
  <c r="AS101" i="18"/>
  <c r="AR101" i="18"/>
  <c r="AQ101" i="18"/>
  <c r="AP101" i="18"/>
  <c r="AO101" i="18"/>
  <c r="AN101" i="18"/>
  <c r="AM101" i="18"/>
  <c r="AL101" i="18"/>
  <c r="AK101" i="18"/>
  <c r="AJ101" i="18"/>
  <c r="AI101" i="18"/>
  <c r="AH101" i="18"/>
  <c r="AG101" i="18"/>
  <c r="AF101" i="18"/>
  <c r="AE101" i="18"/>
  <c r="AD101" i="18"/>
  <c r="AC101" i="18"/>
  <c r="AB101" i="18"/>
  <c r="AT100" i="18"/>
  <c r="AS100" i="18"/>
  <c r="AR100" i="18"/>
  <c r="AQ100" i="18"/>
  <c r="AP100" i="18"/>
  <c r="AO100" i="18"/>
  <c r="AN100" i="18"/>
  <c r="AM100" i="18"/>
  <c r="AL100" i="18"/>
  <c r="AK100" i="18"/>
  <c r="AJ100" i="18"/>
  <c r="AI100" i="18"/>
  <c r="AH100" i="18"/>
  <c r="AG100" i="18"/>
  <c r="AF100" i="18"/>
  <c r="AE100" i="18"/>
  <c r="AD100" i="18"/>
  <c r="AC100" i="18"/>
  <c r="AB100" i="18"/>
  <c r="AT99" i="18"/>
  <c r="AS99" i="18"/>
  <c r="AR99" i="18"/>
  <c r="AQ99" i="18"/>
  <c r="AP99" i="18"/>
  <c r="AO99" i="18"/>
  <c r="AN99" i="18"/>
  <c r="AM99" i="18"/>
  <c r="AL99" i="18"/>
  <c r="AK99" i="18"/>
  <c r="AJ99" i="18"/>
  <c r="AI99" i="18"/>
  <c r="AH99" i="18"/>
  <c r="AG99" i="18"/>
  <c r="AF99" i="18"/>
  <c r="AE99" i="18"/>
  <c r="AD99" i="18"/>
  <c r="AC99" i="18"/>
  <c r="AB99" i="18"/>
  <c r="AT98" i="18"/>
  <c r="AS98" i="18"/>
  <c r="AR98" i="18"/>
  <c r="AQ98" i="18"/>
  <c r="AP98" i="18"/>
  <c r="AO98" i="18"/>
  <c r="AN98" i="18"/>
  <c r="AM98" i="18"/>
  <c r="AL98" i="18"/>
  <c r="AK98" i="18"/>
  <c r="AJ98" i="18"/>
  <c r="AI98" i="18"/>
  <c r="AH98" i="18"/>
  <c r="AG98" i="18"/>
  <c r="AF98" i="18"/>
  <c r="AE98" i="18"/>
  <c r="AD98" i="18"/>
  <c r="AC98" i="18"/>
  <c r="AB98" i="18"/>
  <c r="AT97" i="18"/>
  <c r="AS97" i="18"/>
  <c r="AR97" i="18"/>
  <c r="AQ97" i="18"/>
  <c r="AP97" i="18"/>
  <c r="AO97" i="18"/>
  <c r="AN97" i="18"/>
  <c r="AM97" i="18"/>
  <c r="AL97" i="18"/>
  <c r="AK97" i="18"/>
  <c r="AJ97" i="18"/>
  <c r="AI97" i="18"/>
  <c r="AH97" i="18"/>
  <c r="AG97" i="18"/>
  <c r="AF97" i="18"/>
  <c r="AE97" i="18"/>
  <c r="AD97" i="18"/>
  <c r="AC97" i="18"/>
  <c r="AB97" i="18"/>
  <c r="AT96" i="18"/>
  <c r="AS96" i="18"/>
  <c r="AR96" i="18"/>
  <c r="AQ96" i="18"/>
  <c r="AP96" i="18"/>
  <c r="AO96" i="18"/>
  <c r="AN96" i="18"/>
  <c r="AM96" i="18"/>
  <c r="AL96" i="18"/>
  <c r="AK96" i="18"/>
  <c r="AJ96" i="18"/>
  <c r="AI96" i="18"/>
  <c r="AH96" i="18"/>
  <c r="AG96" i="18"/>
  <c r="AF96" i="18"/>
  <c r="AE96" i="18"/>
  <c r="AD96" i="18"/>
  <c r="AC96" i="18"/>
  <c r="AB96" i="18"/>
  <c r="AT95" i="18"/>
  <c r="AS95" i="18"/>
  <c r="AR95" i="18"/>
  <c r="AQ95" i="18"/>
  <c r="AP95" i="18"/>
  <c r="AO95" i="18"/>
  <c r="AN95" i="18"/>
  <c r="AM95" i="18"/>
  <c r="AL95" i="18"/>
  <c r="AK95" i="18"/>
  <c r="AJ95" i="18"/>
  <c r="AI95" i="18"/>
  <c r="AH95" i="18"/>
  <c r="AG95" i="18"/>
  <c r="AF95" i="18"/>
  <c r="AE95" i="18"/>
  <c r="AD95" i="18"/>
  <c r="AC95" i="18"/>
  <c r="AB95" i="18"/>
  <c r="AT94" i="18"/>
  <c r="AS94" i="18"/>
  <c r="AR94" i="18"/>
  <c r="AQ94" i="18"/>
  <c r="AP94" i="18"/>
  <c r="AO94" i="18"/>
  <c r="AN94" i="18"/>
  <c r="AM94" i="18"/>
  <c r="AL94" i="18"/>
  <c r="AK94" i="18"/>
  <c r="AJ94" i="18"/>
  <c r="AI94" i="18"/>
  <c r="AH94" i="18"/>
  <c r="AG94" i="18"/>
  <c r="AF94" i="18"/>
  <c r="AE94" i="18"/>
  <c r="AD94" i="18"/>
  <c r="AC94" i="18"/>
  <c r="AB94" i="18"/>
  <c r="AT93" i="18"/>
  <c r="AS93" i="18"/>
  <c r="AR93" i="18"/>
  <c r="AQ93" i="18"/>
  <c r="AP93" i="18"/>
  <c r="AO93" i="18"/>
  <c r="AN93" i="18"/>
  <c r="AM93" i="18"/>
  <c r="AL93" i="18"/>
  <c r="AK93" i="18"/>
  <c r="AJ93" i="18"/>
  <c r="AI93" i="18"/>
  <c r="AH93" i="18"/>
  <c r="AG93" i="18"/>
  <c r="AF93" i="18"/>
  <c r="AE93" i="18"/>
  <c r="AD93" i="18"/>
  <c r="AC93" i="18"/>
  <c r="AB93" i="18"/>
  <c r="AT92" i="18"/>
  <c r="AS92" i="18"/>
  <c r="AR92" i="18"/>
  <c r="AQ92" i="18"/>
  <c r="AP92" i="18"/>
  <c r="AO92" i="18"/>
  <c r="AN92" i="18"/>
  <c r="AM92" i="18"/>
  <c r="AL92" i="18"/>
  <c r="AK92" i="18"/>
  <c r="AJ92" i="18"/>
  <c r="AI92" i="18"/>
  <c r="AH92" i="18"/>
  <c r="AG92" i="18"/>
  <c r="AF92" i="18"/>
  <c r="AE92" i="18"/>
  <c r="AD92" i="18"/>
  <c r="AC92" i="18"/>
  <c r="AB92" i="18"/>
  <c r="AT91" i="18"/>
  <c r="AS91" i="18"/>
  <c r="AR91" i="18"/>
  <c r="AQ91" i="18"/>
  <c r="AP91" i="18"/>
  <c r="AO91" i="18"/>
  <c r="AN91" i="18"/>
  <c r="AM91" i="18"/>
  <c r="AL91" i="18"/>
  <c r="AK91" i="18"/>
  <c r="AJ91" i="18"/>
  <c r="AI91" i="18"/>
  <c r="AH91" i="18"/>
  <c r="AG91" i="18"/>
  <c r="AF91" i="18"/>
  <c r="AE91" i="18"/>
  <c r="AD91" i="18"/>
  <c r="AC91" i="18"/>
  <c r="AB91" i="18"/>
  <c r="AT90" i="18"/>
  <c r="AS90" i="18"/>
  <c r="AR90" i="18"/>
  <c r="AQ90" i="18"/>
  <c r="AP90" i="18"/>
  <c r="AO90" i="18"/>
  <c r="AN90" i="18"/>
  <c r="AM90" i="18"/>
  <c r="AL90" i="18"/>
  <c r="AK90" i="18"/>
  <c r="AJ90" i="18"/>
  <c r="AI90" i="18"/>
  <c r="AH90" i="18"/>
  <c r="AG90" i="18"/>
  <c r="AF90" i="18"/>
  <c r="AE90" i="18"/>
  <c r="AD90" i="18"/>
  <c r="AC90" i="18"/>
  <c r="AB90" i="18"/>
  <c r="AT89" i="18"/>
  <c r="AS89" i="18"/>
  <c r="AR89" i="18"/>
  <c r="AQ89" i="18"/>
  <c r="AP89" i="18"/>
  <c r="AO89" i="18"/>
  <c r="AN89" i="18"/>
  <c r="AM89" i="18"/>
  <c r="AL89" i="18"/>
  <c r="AK89" i="18"/>
  <c r="AJ89" i="18"/>
  <c r="AI89" i="18"/>
  <c r="AH89" i="18"/>
  <c r="AG89" i="18"/>
  <c r="AF89" i="18"/>
  <c r="AE89" i="18"/>
  <c r="AD89" i="18"/>
  <c r="AC89" i="18"/>
  <c r="AB89" i="18"/>
  <c r="AT88" i="18"/>
  <c r="AS88" i="18"/>
  <c r="AR88" i="18"/>
  <c r="AQ88" i="18"/>
  <c r="AP88" i="18"/>
  <c r="AO88" i="18"/>
  <c r="AN88" i="18"/>
  <c r="AM88" i="18"/>
  <c r="AL88" i="18"/>
  <c r="AK88" i="18"/>
  <c r="AJ88" i="18"/>
  <c r="AI88" i="18"/>
  <c r="AH88" i="18"/>
  <c r="AG88" i="18"/>
  <c r="AF88" i="18"/>
  <c r="AE88" i="18"/>
  <c r="AD88" i="18"/>
  <c r="AC88" i="18"/>
  <c r="AB88" i="18"/>
  <c r="AT87" i="18"/>
  <c r="AS87" i="18"/>
  <c r="AR87" i="18"/>
  <c r="AQ87" i="18"/>
  <c r="AP87" i="18"/>
  <c r="AO87" i="18"/>
  <c r="AN87" i="18"/>
  <c r="AM87" i="18"/>
  <c r="AL87" i="18"/>
  <c r="AK87" i="18"/>
  <c r="AJ87" i="18"/>
  <c r="AI87" i="18"/>
  <c r="AH87" i="18"/>
  <c r="AG87" i="18"/>
  <c r="AF87" i="18"/>
  <c r="AE87" i="18"/>
  <c r="AD87" i="18"/>
  <c r="AC87" i="18"/>
  <c r="AB87" i="18"/>
  <c r="AT86" i="18"/>
  <c r="AS86" i="18"/>
  <c r="AR86" i="18"/>
  <c r="AQ86" i="18"/>
  <c r="AP86" i="18"/>
  <c r="AO86" i="18"/>
  <c r="AN86" i="18"/>
  <c r="AM86" i="18"/>
  <c r="AL86" i="18"/>
  <c r="AK86" i="18"/>
  <c r="AJ86" i="18"/>
  <c r="AI86" i="18"/>
  <c r="AH86" i="18"/>
  <c r="AG86" i="18"/>
  <c r="AF86" i="18"/>
  <c r="AE86" i="18"/>
  <c r="AD86" i="18"/>
  <c r="AC86" i="18"/>
  <c r="AB86" i="18"/>
  <c r="AT85" i="18"/>
  <c r="AS85" i="18"/>
  <c r="AR85" i="18"/>
  <c r="AQ85" i="18"/>
  <c r="AP85" i="18"/>
  <c r="AO85" i="18"/>
  <c r="AN85" i="18"/>
  <c r="AM85" i="18"/>
  <c r="AL85" i="18"/>
  <c r="AK85" i="18"/>
  <c r="AJ85" i="18"/>
  <c r="AI85" i="18"/>
  <c r="AH85" i="18"/>
  <c r="AG85" i="18"/>
  <c r="AF85" i="18"/>
  <c r="AE85" i="18"/>
  <c r="AD85" i="18"/>
  <c r="AC85" i="18"/>
  <c r="AB85" i="18"/>
  <c r="AT84" i="18"/>
  <c r="AS84" i="18"/>
  <c r="AR84" i="18"/>
  <c r="AQ84" i="18"/>
  <c r="AP84" i="18"/>
  <c r="AO84" i="18"/>
  <c r="AN84" i="18"/>
  <c r="AM84" i="18"/>
  <c r="AL84" i="18"/>
  <c r="AK84" i="18"/>
  <c r="AJ84" i="18"/>
  <c r="AI84" i="18"/>
  <c r="AH84" i="18"/>
  <c r="AG84" i="18"/>
  <c r="AF84" i="18"/>
  <c r="AE84" i="18"/>
  <c r="AD84" i="18"/>
  <c r="AC84" i="18"/>
  <c r="AB84" i="18"/>
  <c r="AT81" i="18"/>
  <c r="AS81" i="18"/>
  <c r="AR81" i="18"/>
  <c r="AQ81" i="18"/>
  <c r="AP81" i="18"/>
  <c r="AO81" i="18"/>
  <c r="AN81" i="18"/>
  <c r="AM81" i="18"/>
  <c r="AL81" i="18"/>
  <c r="AK81" i="18"/>
  <c r="AJ81" i="18"/>
  <c r="AI81" i="18"/>
  <c r="AH81" i="18"/>
  <c r="AG81" i="18"/>
  <c r="AF81" i="18"/>
  <c r="AE81" i="18"/>
  <c r="AD81" i="18"/>
  <c r="AC81" i="18"/>
  <c r="AB81" i="18"/>
  <c r="AT80" i="18"/>
  <c r="AS80" i="18"/>
  <c r="AR80" i="18"/>
  <c r="AQ80" i="18"/>
  <c r="AP80" i="18"/>
  <c r="AO80" i="18"/>
  <c r="AN80" i="18"/>
  <c r="AM80" i="18"/>
  <c r="AL80" i="18"/>
  <c r="AK80" i="18"/>
  <c r="AJ80" i="18"/>
  <c r="AI80" i="18"/>
  <c r="AH80" i="18"/>
  <c r="AG80" i="18"/>
  <c r="AF80" i="18"/>
  <c r="AE80" i="18"/>
  <c r="AD80" i="18"/>
  <c r="AC80" i="18"/>
  <c r="AB80" i="18"/>
  <c r="AT79" i="18"/>
  <c r="AS79" i="18"/>
  <c r="AR79" i="18"/>
  <c r="AQ79" i="18"/>
  <c r="AP79" i="18"/>
  <c r="AO79" i="18"/>
  <c r="AN79" i="18"/>
  <c r="AM79" i="18"/>
  <c r="AL79" i="18"/>
  <c r="AK79" i="18"/>
  <c r="AJ79" i="18"/>
  <c r="AI79" i="18"/>
  <c r="AH79" i="18"/>
  <c r="AG79" i="18"/>
  <c r="AF79" i="18"/>
  <c r="AE79" i="18"/>
  <c r="AD79" i="18"/>
  <c r="AC79" i="18"/>
  <c r="AB79" i="18"/>
  <c r="AT78" i="18"/>
  <c r="AS78" i="18"/>
  <c r="AR78" i="18"/>
  <c r="AQ78" i="18"/>
  <c r="AP78" i="18"/>
  <c r="AO78" i="18"/>
  <c r="AN78" i="18"/>
  <c r="AM78" i="18"/>
  <c r="AL78" i="18"/>
  <c r="AK78" i="18"/>
  <c r="AJ78" i="18"/>
  <c r="AI78" i="18"/>
  <c r="AH78" i="18"/>
  <c r="AG78" i="18"/>
  <c r="AF78" i="18"/>
  <c r="AE78" i="18"/>
  <c r="AD78" i="18"/>
  <c r="AC78" i="18"/>
  <c r="AB78" i="18"/>
  <c r="AT77" i="18"/>
  <c r="AS77" i="18"/>
  <c r="AR77" i="18"/>
  <c r="AQ77" i="18"/>
  <c r="AP77" i="18"/>
  <c r="AO77" i="18"/>
  <c r="AN77" i="18"/>
  <c r="AM77" i="18"/>
  <c r="AL77" i="18"/>
  <c r="AK77" i="18"/>
  <c r="AJ77" i="18"/>
  <c r="AI77" i="18"/>
  <c r="AH77" i="18"/>
  <c r="AG77" i="18"/>
  <c r="AF77" i="18"/>
  <c r="AE77" i="18"/>
  <c r="AD77" i="18"/>
  <c r="AC77" i="18"/>
  <c r="AB77" i="18"/>
  <c r="AT76" i="18"/>
  <c r="AS76" i="18"/>
  <c r="AR76" i="18"/>
  <c r="AQ76" i="18"/>
  <c r="AP76" i="18"/>
  <c r="AO76" i="18"/>
  <c r="AN76" i="18"/>
  <c r="AM76" i="18"/>
  <c r="AL76" i="18"/>
  <c r="AK76" i="18"/>
  <c r="AJ76" i="18"/>
  <c r="AI76" i="18"/>
  <c r="AH76" i="18"/>
  <c r="AG76" i="18"/>
  <c r="AF76" i="18"/>
  <c r="AE76" i="18"/>
  <c r="AD76" i="18"/>
  <c r="AC76" i="18"/>
  <c r="AB76" i="18"/>
  <c r="AT75" i="18"/>
  <c r="AS75" i="18"/>
  <c r="AR75" i="18"/>
  <c r="AQ75" i="18"/>
  <c r="AP75" i="18"/>
  <c r="AO75" i="18"/>
  <c r="AN75" i="18"/>
  <c r="AM75" i="18"/>
  <c r="AL75" i="18"/>
  <c r="AK75" i="18"/>
  <c r="AJ75" i="18"/>
  <c r="AI75" i="18"/>
  <c r="AH75" i="18"/>
  <c r="AG75" i="18"/>
  <c r="AF75" i="18"/>
  <c r="AE75" i="18"/>
  <c r="AD75" i="18"/>
  <c r="AC75" i="18"/>
  <c r="AB75" i="18"/>
  <c r="AT74" i="18"/>
  <c r="AS74" i="18"/>
  <c r="AR74" i="18"/>
  <c r="AQ74" i="18"/>
  <c r="AP74" i="18"/>
  <c r="AO74" i="18"/>
  <c r="AN74" i="18"/>
  <c r="AM74" i="18"/>
  <c r="AL74" i="18"/>
  <c r="AK74" i="18"/>
  <c r="AJ74" i="18"/>
  <c r="AI74" i="18"/>
  <c r="AH74" i="18"/>
  <c r="AG74" i="18"/>
  <c r="AF74" i="18"/>
  <c r="AE74" i="18"/>
  <c r="AD74" i="18"/>
  <c r="AC74" i="18"/>
  <c r="AB74" i="18"/>
  <c r="AT73" i="18"/>
  <c r="AS73" i="18"/>
  <c r="AR73" i="18"/>
  <c r="AQ73" i="18"/>
  <c r="AP73" i="18"/>
  <c r="AO73" i="18"/>
  <c r="AN73" i="18"/>
  <c r="AM73" i="18"/>
  <c r="AL73" i="18"/>
  <c r="AK73" i="18"/>
  <c r="AJ73" i="18"/>
  <c r="AI73" i="18"/>
  <c r="AH73" i="18"/>
  <c r="AG73" i="18"/>
  <c r="AF73" i="18"/>
  <c r="AE73" i="18"/>
  <c r="AD73" i="18"/>
  <c r="AC73" i="18"/>
  <c r="AB73" i="18"/>
  <c r="AT72" i="18"/>
  <c r="AS72" i="18"/>
  <c r="AR72" i="18"/>
  <c r="AQ72" i="18"/>
  <c r="AP72" i="18"/>
  <c r="AO72" i="18"/>
  <c r="AN72" i="18"/>
  <c r="AM72" i="18"/>
  <c r="AL72" i="18"/>
  <c r="AK72" i="18"/>
  <c r="AJ72" i="18"/>
  <c r="AI72" i="18"/>
  <c r="AH72" i="18"/>
  <c r="AG72" i="18"/>
  <c r="AF72" i="18"/>
  <c r="AE72" i="18"/>
  <c r="AD72" i="18"/>
  <c r="AC72" i="18"/>
  <c r="AB72" i="18"/>
  <c r="AT71" i="18"/>
  <c r="AS71" i="18"/>
  <c r="AR71" i="18"/>
  <c r="AQ71" i="18"/>
  <c r="AP71" i="18"/>
  <c r="AO71" i="18"/>
  <c r="AN71" i="18"/>
  <c r="AM71" i="18"/>
  <c r="AL71" i="18"/>
  <c r="AK71" i="18"/>
  <c r="AJ71" i="18"/>
  <c r="AI71" i="18"/>
  <c r="AH71" i="18"/>
  <c r="AG71" i="18"/>
  <c r="AF71" i="18"/>
  <c r="AE71" i="18"/>
  <c r="AD71" i="18"/>
  <c r="AC71" i="18"/>
  <c r="AB71" i="18"/>
  <c r="AT70" i="18"/>
  <c r="AS70" i="18"/>
  <c r="AR70" i="18"/>
  <c r="AQ70" i="18"/>
  <c r="AP70" i="18"/>
  <c r="AO70" i="18"/>
  <c r="AN70" i="18"/>
  <c r="AM70" i="18"/>
  <c r="AL70" i="18"/>
  <c r="AK70" i="18"/>
  <c r="AJ70" i="18"/>
  <c r="AI70" i="18"/>
  <c r="AH70" i="18"/>
  <c r="AG70" i="18"/>
  <c r="AF70" i="18"/>
  <c r="AE70" i="18"/>
  <c r="AD70" i="18"/>
  <c r="AC70" i="18"/>
  <c r="AB70" i="18"/>
  <c r="AT69" i="18"/>
  <c r="AS69" i="18"/>
  <c r="AR69" i="18"/>
  <c r="AQ69" i="18"/>
  <c r="AP69" i="18"/>
  <c r="AO69" i="18"/>
  <c r="AN69" i="18"/>
  <c r="AM69" i="18"/>
  <c r="AL69" i="18"/>
  <c r="AK69" i="18"/>
  <c r="AJ69" i="18"/>
  <c r="AI69" i="18"/>
  <c r="AH69" i="18"/>
  <c r="AG69" i="18"/>
  <c r="AF69" i="18"/>
  <c r="AE69" i="18"/>
  <c r="AD69" i="18"/>
  <c r="AC69" i="18"/>
  <c r="AB69" i="18"/>
  <c r="AT68" i="18"/>
  <c r="AS68" i="18"/>
  <c r="AR68" i="18"/>
  <c r="AQ68" i="18"/>
  <c r="AP68" i="18"/>
  <c r="AO68" i="18"/>
  <c r="AN68" i="18"/>
  <c r="AM68" i="18"/>
  <c r="AL68" i="18"/>
  <c r="AK68" i="18"/>
  <c r="AJ68" i="18"/>
  <c r="AI68" i="18"/>
  <c r="AH68" i="18"/>
  <c r="AG68" i="18"/>
  <c r="AF68" i="18"/>
  <c r="AE68" i="18"/>
  <c r="AD68" i="18"/>
  <c r="AC68" i="18"/>
  <c r="AB68" i="18"/>
  <c r="AT67" i="18"/>
  <c r="AS67" i="18"/>
  <c r="AR67" i="18"/>
  <c r="AQ67" i="18"/>
  <c r="AP67" i="18"/>
  <c r="AO67" i="18"/>
  <c r="AN67" i="18"/>
  <c r="AM67" i="18"/>
  <c r="AL67" i="18"/>
  <c r="AK67" i="18"/>
  <c r="AJ67" i="18"/>
  <c r="AI67" i="18"/>
  <c r="AH67" i="18"/>
  <c r="AG67" i="18"/>
  <c r="AF67" i="18"/>
  <c r="AE67" i="18"/>
  <c r="AD67" i="18"/>
  <c r="AC67" i="18"/>
  <c r="AB67" i="18"/>
  <c r="AT66" i="18"/>
  <c r="AS66" i="18"/>
  <c r="AR66" i="18"/>
  <c r="AQ66" i="18"/>
  <c r="AP66" i="18"/>
  <c r="AO66" i="18"/>
  <c r="AN66" i="18"/>
  <c r="AM66" i="18"/>
  <c r="AL66" i="18"/>
  <c r="AK66" i="18"/>
  <c r="AJ66" i="18"/>
  <c r="AI66" i="18"/>
  <c r="AH66" i="18"/>
  <c r="AG66" i="18"/>
  <c r="AF66" i="18"/>
  <c r="AE66" i="18"/>
  <c r="AD66" i="18"/>
  <c r="AC66" i="18"/>
  <c r="AB66" i="18"/>
  <c r="AT65" i="18"/>
  <c r="AS65" i="18"/>
  <c r="AR65" i="18"/>
  <c r="AQ65" i="18"/>
  <c r="AP65" i="18"/>
  <c r="AO65" i="18"/>
  <c r="AN65" i="18"/>
  <c r="AM65" i="18"/>
  <c r="AL65" i="18"/>
  <c r="AK65" i="18"/>
  <c r="AJ65" i="18"/>
  <c r="AI65" i="18"/>
  <c r="AH65" i="18"/>
  <c r="AG65" i="18"/>
  <c r="AF65" i="18"/>
  <c r="AE65" i="18"/>
  <c r="AD65" i="18"/>
  <c r="AC65" i="18"/>
  <c r="AB65" i="18"/>
  <c r="AT64" i="18"/>
  <c r="AS64" i="18"/>
  <c r="AR64" i="18"/>
  <c r="AQ64" i="18"/>
  <c r="AP64" i="18"/>
  <c r="AO64" i="18"/>
  <c r="AN64" i="18"/>
  <c r="AM64" i="18"/>
  <c r="AL64" i="18"/>
  <c r="AK64" i="18"/>
  <c r="AJ64" i="18"/>
  <c r="AI64" i="18"/>
  <c r="AH64" i="18"/>
  <c r="AG64" i="18"/>
  <c r="AF64" i="18"/>
  <c r="AE64" i="18"/>
  <c r="AD64" i="18"/>
  <c r="AC64" i="18"/>
  <c r="AB64" i="18"/>
  <c r="AT63" i="18"/>
  <c r="AS63" i="18"/>
  <c r="AR63" i="18"/>
  <c r="AQ63" i="18"/>
  <c r="AP63" i="18"/>
  <c r="AO63" i="18"/>
  <c r="AN63" i="18"/>
  <c r="AM63" i="18"/>
  <c r="AL63" i="18"/>
  <c r="AK63" i="18"/>
  <c r="AJ63" i="18"/>
  <c r="AI63" i="18"/>
  <c r="AH63" i="18"/>
  <c r="AG63" i="18"/>
  <c r="AF63" i="18"/>
  <c r="AE63" i="18"/>
  <c r="AD63" i="18"/>
  <c r="AC63" i="18"/>
  <c r="AB63" i="18"/>
  <c r="AT62" i="18"/>
  <c r="AS62" i="18"/>
  <c r="AR62" i="18"/>
  <c r="AQ62" i="18"/>
  <c r="AP62" i="18"/>
  <c r="AO62" i="18"/>
  <c r="AN62" i="18"/>
  <c r="AM62" i="18"/>
  <c r="AL62" i="18"/>
  <c r="AK62" i="18"/>
  <c r="AJ62" i="18"/>
  <c r="AI62" i="18"/>
  <c r="AH62" i="18"/>
  <c r="AG62" i="18"/>
  <c r="AF62" i="18"/>
  <c r="AE62" i="18"/>
  <c r="AD62" i="18"/>
  <c r="AC62" i="18"/>
  <c r="AB62" i="18"/>
  <c r="AT61" i="18"/>
  <c r="AS61" i="18"/>
  <c r="AR61" i="18"/>
  <c r="AQ61" i="18"/>
  <c r="AP61" i="18"/>
  <c r="AO61" i="18"/>
  <c r="AN61" i="18"/>
  <c r="AM61" i="18"/>
  <c r="AL61" i="18"/>
  <c r="AK61" i="18"/>
  <c r="AJ61" i="18"/>
  <c r="AI61" i="18"/>
  <c r="AH61" i="18"/>
  <c r="AG61" i="18"/>
  <c r="AF61" i="18"/>
  <c r="AE61" i="18"/>
  <c r="AD61" i="18"/>
  <c r="AC61" i="18"/>
  <c r="AB61" i="18"/>
  <c r="AT60" i="18"/>
  <c r="AS60" i="18"/>
  <c r="AR60" i="18"/>
  <c r="AQ60" i="18"/>
  <c r="AP60" i="18"/>
  <c r="AO60" i="18"/>
  <c r="AN60" i="18"/>
  <c r="AM60" i="18"/>
  <c r="AL60" i="18"/>
  <c r="AK60" i="18"/>
  <c r="AJ60" i="18"/>
  <c r="AI60" i="18"/>
  <c r="AH60" i="18"/>
  <c r="AG60" i="18"/>
  <c r="AF60" i="18"/>
  <c r="AE60" i="18"/>
  <c r="AD60" i="18"/>
  <c r="AC60" i="18"/>
  <c r="AB60" i="18"/>
  <c r="AT59" i="18"/>
  <c r="AS59" i="18"/>
  <c r="AR59" i="18"/>
  <c r="AQ59" i="18"/>
  <c r="AP59" i="18"/>
  <c r="AO59" i="18"/>
  <c r="AN59" i="18"/>
  <c r="AM59" i="18"/>
  <c r="AL59" i="18"/>
  <c r="AK59" i="18"/>
  <c r="AJ59" i="18"/>
  <c r="AI59" i="18"/>
  <c r="AH59" i="18"/>
  <c r="AG59" i="18"/>
  <c r="AF59" i="18"/>
  <c r="AE59" i="18"/>
  <c r="AD59" i="18"/>
  <c r="AC59" i="18"/>
  <c r="AB59" i="18"/>
  <c r="AT58" i="18"/>
  <c r="AS58" i="18"/>
  <c r="AR58" i="18"/>
  <c r="AQ58" i="18"/>
  <c r="AP58" i="18"/>
  <c r="AO58" i="18"/>
  <c r="AN58" i="18"/>
  <c r="AM58" i="18"/>
  <c r="AL58" i="18"/>
  <c r="AK58" i="18"/>
  <c r="AJ58" i="18"/>
  <c r="AI58" i="18"/>
  <c r="AH58" i="18"/>
  <c r="AG58" i="18"/>
  <c r="AF58" i="18"/>
  <c r="AE58" i="18"/>
  <c r="AD58" i="18"/>
  <c r="AC58" i="18"/>
  <c r="AB58" i="18"/>
  <c r="AT57" i="18"/>
  <c r="AS57" i="18"/>
  <c r="AR57" i="18"/>
  <c r="AQ57" i="18"/>
  <c r="AP57" i="18"/>
  <c r="AO57" i="18"/>
  <c r="AN57" i="18"/>
  <c r="AM57" i="18"/>
  <c r="AL57" i="18"/>
  <c r="AK57" i="18"/>
  <c r="AJ57" i="18"/>
  <c r="AI57" i="18"/>
  <c r="AH57" i="18"/>
  <c r="AG57" i="18"/>
  <c r="AF57" i="18"/>
  <c r="AE57" i="18"/>
  <c r="AD57" i="18"/>
  <c r="AC57" i="18"/>
  <c r="AB57" i="18"/>
  <c r="AT56" i="18"/>
  <c r="AS56" i="18"/>
  <c r="AR56" i="18"/>
  <c r="AQ56" i="18"/>
  <c r="AP56" i="18"/>
  <c r="AO56" i="18"/>
  <c r="AN56" i="18"/>
  <c r="AM56" i="18"/>
  <c r="AL56" i="18"/>
  <c r="AK56" i="18"/>
  <c r="AJ56" i="18"/>
  <c r="AI56" i="18"/>
  <c r="AH56" i="18"/>
  <c r="AG56" i="18"/>
  <c r="AF56" i="18"/>
  <c r="AE56" i="18"/>
  <c r="AD56" i="18"/>
  <c r="AC56" i="18"/>
  <c r="AB56" i="18"/>
  <c r="AT55" i="18"/>
  <c r="AS55" i="18"/>
  <c r="AR55" i="18"/>
  <c r="AQ55" i="18"/>
  <c r="AP55" i="18"/>
  <c r="AO55" i="18"/>
  <c r="AN55" i="18"/>
  <c r="AM55" i="18"/>
  <c r="AL55" i="18"/>
  <c r="AK55" i="18"/>
  <c r="AJ55" i="18"/>
  <c r="AI55" i="18"/>
  <c r="AH55" i="18"/>
  <c r="AG55" i="18"/>
  <c r="AF55" i="18"/>
  <c r="AE55" i="18"/>
  <c r="AD55" i="18"/>
  <c r="AC55" i="18"/>
  <c r="AB55" i="18"/>
  <c r="AT54" i="18"/>
  <c r="AS54" i="18"/>
  <c r="AR54" i="18"/>
  <c r="AQ54" i="18"/>
  <c r="AP54" i="18"/>
  <c r="AO54" i="18"/>
  <c r="AN54" i="18"/>
  <c r="AM54" i="18"/>
  <c r="AL54" i="18"/>
  <c r="AK54" i="18"/>
  <c r="AJ54" i="18"/>
  <c r="AI54" i="18"/>
  <c r="AH54" i="18"/>
  <c r="AG54" i="18"/>
  <c r="AF54" i="18"/>
  <c r="AE54" i="18"/>
  <c r="AD54" i="18"/>
  <c r="AC54" i="18"/>
  <c r="AB54" i="18"/>
  <c r="AT53" i="18"/>
  <c r="AS53" i="18"/>
  <c r="AR53" i="18"/>
  <c r="AQ53" i="18"/>
  <c r="AP53" i="18"/>
  <c r="AO53" i="18"/>
  <c r="AN53" i="18"/>
  <c r="AM53" i="18"/>
  <c r="AL53" i="18"/>
  <c r="AK53" i="18"/>
  <c r="AJ53" i="18"/>
  <c r="AI53" i="18"/>
  <c r="AH53" i="18"/>
  <c r="AG53" i="18"/>
  <c r="AF53" i="18"/>
  <c r="AE53" i="18"/>
  <c r="AD53" i="18"/>
  <c r="AC53" i="18"/>
  <c r="AB53" i="18"/>
  <c r="AT52" i="18"/>
  <c r="AS52" i="18"/>
  <c r="AR52" i="18"/>
  <c r="AQ52" i="18"/>
  <c r="AP52" i="18"/>
  <c r="AO52" i="18"/>
  <c r="AN52" i="18"/>
  <c r="AM52" i="18"/>
  <c r="AL52" i="18"/>
  <c r="AK52" i="18"/>
  <c r="AJ52" i="18"/>
  <c r="AI52" i="18"/>
  <c r="AH52" i="18"/>
  <c r="AG52" i="18"/>
  <c r="AF52" i="18"/>
  <c r="AE52" i="18"/>
  <c r="AD52" i="18"/>
  <c r="AC52" i="18"/>
  <c r="AB52" i="18"/>
  <c r="AT51" i="18"/>
  <c r="AS51" i="18"/>
  <c r="AR51" i="18"/>
  <c r="AQ51" i="18"/>
  <c r="AP51" i="18"/>
  <c r="AO51" i="18"/>
  <c r="AN51" i="18"/>
  <c r="AM51" i="18"/>
  <c r="AL51" i="18"/>
  <c r="AK51" i="18"/>
  <c r="AJ51" i="18"/>
  <c r="AI51" i="18"/>
  <c r="AH51" i="18"/>
  <c r="AG51" i="18"/>
  <c r="AF51" i="18"/>
  <c r="AE51" i="18"/>
  <c r="AD51" i="18"/>
  <c r="AC51" i="18"/>
  <c r="AB51" i="18"/>
  <c r="AT50" i="18"/>
  <c r="AS50" i="18"/>
  <c r="AR50" i="18"/>
  <c r="AQ50" i="18"/>
  <c r="AP50" i="18"/>
  <c r="AO50" i="18"/>
  <c r="AN50" i="18"/>
  <c r="AM50" i="18"/>
  <c r="AL50" i="18"/>
  <c r="AK50" i="18"/>
  <c r="AJ50" i="18"/>
  <c r="AI50" i="18"/>
  <c r="AH50" i="18"/>
  <c r="AG50" i="18"/>
  <c r="AF50" i="18"/>
  <c r="AE50" i="18"/>
  <c r="AD50" i="18"/>
  <c r="AC50" i="18"/>
  <c r="AB50" i="18"/>
  <c r="AT49" i="18"/>
  <c r="AS49" i="18"/>
  <c r="AR49" i="18"/>
  <c r="AQ49" i="18"/>
  <c r="AP49" i="18"/>
  <c r="AO49" i="18"/>
  <c r="AN49" i="18"/>
  <c r="AM49" i="18"/>
  <c r="AL49" i="18"/>
  <c r="AK49" i="18"/>
  <c r="AJ49" i="18"/>
  <c r="AI49" i="18"/>
  <c r="AH49" i="18"/>
  <c r="AG49" i="18"/>
  <c r="AF49" i="18"/>
  <c r="AE49" i="18"/>
  <c r="AD49" i="18"/>
  <c r="AC49" i="18"/>
  <c r="AB49" i="18"/>
  <c r="AT48" i="18"/>
  <c r="AS48" i="18"/>
  <c r="AR48" i="18"/>
  <c r="AQ48" i="18"/>
  <c r="AP48" i="18"/>
  <c r="AO48" i="18"/>
  <c r="AN48" i="18"/>
  <c r="AM48" i="18"/>
  <c r="AL48" i="18"/>
  <c r="AK48" i="18"/>
  <c r="AJ48" i="18"/>
  <c r="AI48" i="18"/>
  <c r="AH48" i="18"/>
  <c r="AG48" i="18"/>
  <c r="AF48" i="18"/>
  <c r="AE48" i="18"/>
  <c r="AD48" i="18"/>
  <c r="AC48" i="18"/>
  <c r="AB48" i="18"/>
  <c r="AT47" i="18"/>
  <c r="AS47" i="18"/>
  <c r="AR47" i="18"/>
  <c r="AQ47" i="18"/>
  <c r="AP47" i="18"/>
  <c r="AO47" i="18"/>
  <c r="AN47" i="18"/>
  <c r="AM47" i="18"/>
  <c r="AL47" i="18"/>
  <c r="AK47" i="18"/>
  <c r="AJ47" i="18"/>
  <c r="AI47" i="18"/>
  <c r="AH47" i="18"/>
  <c r="AG47" i="18"/>
  <c r="AF47" i="18"/>
  <c r="AE47" i="18"/>
  <c r="AD47" i="18"/>
  <c r="AC47" i="18"/>
  <c r="AB47" i="18"/>
  <c r="AT46" i="18"/>
  <c r="AS46" i="18"/>
  <c r="AR46" i="18"/>
  <c r="AQ46" i="18"/>
  <c r="AP46" i="18"/>
  <c r="AO46" i="18"/>
  <c r="AN46" i="18"/>
  <c r="AM46" i="18"/>
  <c r="AL46" i="18"/>
  <c r="AK46" i="18"/>
  <c r="AJ46" i="18"/>
  <c r="AI46" i="18"/>
  <c r="AH46" i="18"/>
  <c r="AG46" i="18"/>
  <c r="AF46" i="18"/>
  <c r="AE46" i="18"/>
  <c r="AD46" i="18"/>
  <c r="AC46" i="18"/>
  <c r="AB46" i="18"/>
  <c r="AT45" i="18"/>
  <c r="AS45" i="18"/>
  <c r="AR45" i="18"/>
  <c r="AQ45" i="18"/>
  <c r="AP45" i="18"/>
  <c r="AO45" i="18"/>
  <c r="AN45" i="18"/>
  <c r="AM45" i="18"/>
  <c r="AL45" i="18"/>
  <c r="AK45" i="18"/>
  <c r="AJ45" i="18"/>
  <c r="AI45" i="18"/>
  <c r="AH45" i="18"/>
  <c r="AG45" i="18"/>
  <c r="AF45" i="18"/>
  <c r="AE45" i="18"/>
  <c r="AD45" i="18"/>
  <c r="AC45" i="18"/>
  <c r="AB45" i="18"/>
  <c r="AT44" i="18"/>
  <c r="AS44" i="18"/>
  <c r="AR44" i="18"/>
  <c r="AQ44" i="18"/>
  <c r="AP44" i="18"/>
  <c r="AO44" i="18"/>
  <c r="AN44" i="18"/>
  <c r="AM44" i="18"/>
  <c r="AL44" i="18"/>
  <c r="AK44" i="18"/>
  <c r="AJ44" i="18"/>
  <c r="AI44" i="18"/>
  <c r="AH44" i="18"/>
  <c r="AG44" i="18"/>
  <c r="AF44" i="18"/>
  <c r="AE44" i="18"/>
  <c r="AD44" i="18"/>
  <c r="AC44" i="18"/>
  <c r="AB44" i="18"/>
  <c r="AT43" i="18"/>
  <c r="AS43" i="18"/>
  <c r="AR43" i="18"/>
  <c r="AQ43" i="18"/>
  <c r="AP43" i="18"/>
  <c r="AO43" i="18"/>
  <c r="AN43" i="18"/>
  <c r="AM43" i="18"/>
  <c r="AL43" i="18"/>
  <c r="AK43" i="18"/>
  <c r="AJ43" i="18"/>
  <c r="AI43" i="18"/>
  <c r="AH43" i="18"/>
  <c r="AG43" i="18"/>
  <c r="AF43" i="18"/>
  <c r="AE43" i="18"/>
  <c r="AD43" i="18"/>
  <c r="AC43" i="18"/>
  <c r="AB43" i="18"/>
  <c r="AT42" i="18"/>
  <c r="AS42" i="18"/>
  <c r="AR42" i="18"/>
  <c r="AQ42" i="18"/>
  <c r="AP42" i="18"/>
  <c r="AO42" i="18"/>
  <c r="AN42" i="18"/>
  <c r="AM42" i="18"/>
  <c r="AL42" i="18"/>
  <c r="AK42" i="18"/>
  <c r="AJ42" i="18"/>
  <c r="AI42" i="18"/>
  <c r="AH42" i="18"/>
  <c r="AG42" i="18"/>
  <c r="AF42" i="18"/>
  <c r="AE42" i="18"/>
  <c r="AD42" i="18"/>
  <c r="AC42" i="18"/>
  <c r="AB42" i="18"/>
  <c r="AT41" i="18"/>
  <c r="AS41" i="18"/>
  <c r="AR41" i="18"/>
  <c r="AQ41" i="18"/>
  <c r="AP41" i="18"/>
  <c r="AO41" i="18"/>
  <c r="AN41" i="18"/>
  <c r="AM41" i="18"/>
  <c r="AL41" i="18"/>
  <c r="AK41" i="18"/>
  <c r="AJ41" i="18"/>
  <c r="AI41" i="18"/>
  <c r="AH41" i="18"/>
  <c r="AG41" i="18"/>
  <c r="AF41" i="18"/>
  <c r="AE41" i="18"/>
  <c r="AD41" i="18"/>
  <c r="AC41" i="18"/>
  <c r="AB41" i="18"/>
  <c r="AT40" i="18"/>
  <c r="AS40" i="18"/>
  <c r="AR40" i="18"/>
  <c r="AQ40" i="18"/>
  <c r="AP40" i="18"/>
  <c r="AO40" i="18"/>
  <c r="AN40" i="18"/>
  <c r="AM40" i="18"/>
  <c r="AL40" i="18"/>
  <c r="AK40" i="18"/>
  <c r="AJ40" i="18"/>
  <c r="AI40" i="18"/>
  <c r="AH40" i="18"/>
  <c r="AG40" i="18"/>
  <c r="AF40" i="18"/>
  <c r="AE40" i="18"/>
  <c r="AD40" i="18"/>
  <c r="AC40" i="18"/>
  <c r="AB40" i="18"/>
  <c r="AT39" i="18"/>
  <c r="AS39" i="18"/>
  <c r="AR39" i="18"/>
  <c r="AQ39" i="18"/>
  <c r="AP39" i="18"/>
  <c r="AO39" i="18"/>
  <c r="AN39" i="18"/>
  <c r="AM39" i="18"/>
  <c r="AL39" i="18"/>
  <c r="AK39" i="18"/>
  <c r="AJ39" i="18"/>
  <c r="AI39" i="18"/>
  <c r="AH39" i="18"/>
  <c r="AG39" i="18"/>
  <c r="AF39" i="18"/>
  <c r="AE39" i="18"/>
  <c r="AD39" i="18"/>
  <c r="AC39" i="18"/>
  <c r="AB39" i="18"/>
  <c r="AT38" i="18"/>
  <c r="AS38" i="18"/>
  <c r="AR38" i="18"/>
  <c r="AQ38" i="18"/>
  <c r="AP38" i="18"/>
  <c r="AO38" i="18"/>
  <c r="AN38" i="18"/>
  <c r="AM38" i="18"/>
  <c r="AL38" i="18"/>
  <c r="AK38" i="18"/>
  <c r="AJ38" i="18"/>
  <c r="AI38" i="18"/>
  <c r="AH38" i="18"/>
  <c r="AG38" i="18"/>
  <c r="AF38" i="18"/>
  <c r="AE38" i="18"/>
  <c r="AD38" i="18"/>
  <c r="AC38" i="18"/>
  <c r="AB38" i="18"/>
  <c r="AT37" i="18"/>
  <c r="AS37" i="18"/>
  <c r="AR37" i="18"/>
  <c r="AQ37" i="18"/>
  <c r="AP37" i="18"/>
  <c r="AO37" i="18"/>
  <c r="AN37" i="18"/>
  <c r="AM37" i="18"/>
  <c r="AL37" i="18"/>
  <c r="AK37" i="18"/>
  <c r="AJ37" i="18"/>
  <c r="AI37" i="18"/>
  <c r="AH37" i="18"/>
  <c r="AG37" i="18"/>
  <c r="AF37" i="18"/>
  <c r="AE37" i="18"/>
  <c r="AD37" i="18"/>
  <c r="AC37" i="18"/>
  <c r="AB37" i="18"/>
  <c r="AT36" i="18"/>
  <c r="AS36" i="18"/>
  <c r="AR36" i="18"/>
  <c r="AQ36" i="18"/>
  <c r="AP36" i="18"/>
  <c r="AO36" i="18"/>
  <c r="AN36" i="18"/>
  <c r="AM36" i="18"/>
  <c r="AL36" i="18"/>
  <c r="AK36" i="18"/>
  <c r="AJ36" i="18"/>
  <c r="AI36" i="18"/>
  <c r="AH36" i="18"/>
  <c r="AG36" i="18"/>
  <c r="AF36" i="18"/>
  <c r="AE36" i="18"/>
  <c r="AD36" i="18"/>
  <c r="AC36" i="18"/>
  <c r="AB36" i="18"/>
  <c r="AT35" i="18"/>
  <c r="AS35" i="18"/>
  <c r="AR35" i="18"/>
  <c r="AQ35" i="18"/>
  <c r="AP35" i="18"/>
  <c r="AO35" i="18"/>
  <c r="AN35" i="18"/>
  <c r="AM35" i="18"/>
  <c r="AL35" i="18"/>
  <c r="AK35" i="18"/>
  <c r="AJ35" i="18"/>
  <c r="AI35" i="18"/>
  <c r="AH35" i="18"/>
  <c r="AG35" i="18"/>
  <c r="AF35" i="18"/>
  <c r="AE35" i="18"/>
  <c r="AD35" i="18"/>
  <c r="AC35" i="18"/>
  <c r="AB35" i="18"/>
  <c r="AT34" i="18"/>
  <c r="AS34" i="18"/>
  <c r="AR34" i="18"/>
  <c r="AQ34" i="18"/>
  <c r="AP34" i="18"/>
  <c r="AO34" i="18"/>
  <c r="AN34" i="18"/>
  <c r="AM34" i="18"/>
  <c r="AL34" i="18"/>
  <c r="AK34" i="18"/>
  <c r="AJ34" i="18"/>
  <c r="AI34" i="18"/>
  <c r="AH34" i="18"/>
  <c r="AG34" i="18"/>
  <c r="AF34" i="18"/>
  <c r="AE34" i="18"/>
  <c r="AD34" i="18"/>
  <c r="AC34" i="18"/>
  <c r="AB34" i="18"/>
  <c r="AT33" i="18"/>
  <c r="AS33" i="18"/>
  <c r="AR33" i="18"/>
  <c r="AQ33" i="18"/>
  <c r="AP33" i="18"/>
  <c r="AO33" i="18"/>
  <c r="AN33" i="18"/>
  <c r="AM33" i="18"/>
  <c r="AL33" i="18"/>
  <c r="AK33" i="18"/>
  <c r="AJ33" i="18"/>
  <c r="AI33" i="18"/>
  <c r="AH33" i="18"/>
  <c r="AG33" i="18"/>
  <c r="AF33" i="18"/>
  <c r="AE33" i="18"/>
  <c r="AD33" i="18"/>
  <c r="AC33" i="18"/>
  <c r="AB33" i="18"/>
  <c r="AT32" i="18"/>
  <c r="AS32" i="18"/>
  <c r="AR32" i="18"/>
  <c r="AQ32" i="18"/>
  <c r="AP32" i="18"/>
  <c r="AO32" i="18"/>
  <c r="AN32" i="18"/>
  <c r="AM32" i="18"/>
  <c r="AL32" i="18"/>
  <c r="AK32" i="18"/>
  <c r="AJ32" i="18"/>
  <c r="AI32" i="18"/>
  <c r="AH32" i="18"/>
  <c r="AG32" i="18"/>
  <c r="AF32" i="18"/>
  <c r="AE32" i="18"/>
  <c r="AD32" i="18"/>
  <c r="AC32" i="18"/>
  <c r="AB32" i="18"/>
  <c r="AT31" i="18"/>
  <c r="AS31" i="18"/>
  <c r="AR31" i="18"/>
  <c r="AQ31" i="18"/>
  <c r="AP31" i="18"/>
  <c r="AO31" i="18"/>
  <c r="AN31" i="18"/>
  <c r="AM31" i="18"/>
  <c r="AL31" i="18"/>
  <c r="AK31" i="18"/>
  <c r="AJ31" i="18"/>
  <c r="AI31" i="18"/>
  <c r="AH31" i="18"/>
  <c r="AG31" i="18"/>
  <c r="AF31" i="18"/>
  <c r="AE31" i="18"/>
  <c r="AD31" i="18"/>
  <c r="AC31" i="18"/>
  <c r="AB31" i="18"/>
  <c r="AT30" i="18"/>
  <c r="AS30" i="18"/>
  <c r="AR30" i="18"/>
  <c r="AQ30" i="18"/>
  <c r="AP30" i="18"/>
  <c r="AO30" i="18"/>
  <c r="AN30" i="18"/>
  <c r="AM30" i="18"/>
  <c r="AL30" i="18"/>
  <c r="AK30" i="18"/>
  <c r="AJ30" i="18"/>
  <c r="AI30" i="18"/>
  <c r="AH30" i="18"/>
  <c r="AG30" i="18"/>
  <c r="AF30" i="18"/>
  <c r="AE30" i="18"/>
  <c r="AD30" i="18"/>
  <c r="AC30" i="18"/>
  <c r="AB30" i="18"/>
  <c r="AT29" i="18"/>
  <c r="AS29" i="18"/>
  <c r="AR29" i="18"/>
  <c r="AQ29" i="18"/>
  <c r="AP29" i="18"/>
  <c r="AO29" i="18"/>
  <c r="AN29" i="18"/>
  <c r="AM29" i="18"/>
  <c r="AL29" i="18"/>
  <c r="AK29" i="18"/>
  <c r="AJ29" i="18"/>
  <c r="AI29" i="18"/>
  <c r="AH29" i="18"/>
  <c r="AG29" i="18"/>
  <c r="AF29" i="18"/>
  <c r="AE29" i="18"/>
  <c r="AD29" i="18"/>
  <c r="AC29" i="18"/>
  <c r="AB29" i="18"/>
  <c r="AT28" i="18"/>
  <c r="AS28" i="18"/>
  <c r="AR28" i="18"/>
  <c r="AQ28" i="18"/>
  <c r="AP28" i="18"/>
  <c r="AO28" i="18"/>
  <c r="AN28" i="18"/>
  <c r="AM28" i="18"/>
  <c r="AL28" i="18"/>
  <c r="AK28" i="18"/>
  <c r="AJ28" i="18"/>
  <c r="AI28" i="18"/>
  <c r="AH28" i="18"/>
  <c r="AG28" i="18"/>
  <c r="AF28" i="18"/>
  <c r="AE28" i="18"/>
  <c r="AD28" i="18"/>
  <c r="AC28" i="18"/>
  <c r="AB28" i="18"/>
  <c r="AT27" i="18"/>
  <c r="AS27" i="18"/>
  <c r="AR27" i="18"/>
  <c r="AQ27" i="18"/>
  <c r="AP27" i="18"/>
  <c r="AO27" i="18"/>
  <c r="AN27" i="18"/>
  <c r="AM27" i="18"/>
  <c r="AL27" i="18"/>
  <c r="AK27" i="18"/>
  <c r="AJ27" i="18"/>
  <c r="AI27" i="18"/>
  <c r="AH27" i="18"/>
  <c r="AG27" i="18"/>
  <c r="AF27" i="18"/>
  <c r="AE27" i="18"/>
  <c r="AD27" i="18"/>
  <c r="AC27" i="18"/>
  <c r="AB27" i="18"/>
  <c r="AT26" i="18"/>
  <c r="AS26" i="18"/>
  <c r="AR26" i="18"/>
  <c r="AQ26" i="18"/>
  <c r="AP26" i="18"/>
  <c r="AO26" i="18"/>
  <c r="AN26" i="18"/>
  <c r="AM26" i="18"/>
  <c r="AL26" i="18"/>
  <c r="AK26" i="18"/>
  <c r="AJ26" i="18"/>
  <c r="AI26" i="18"/>
  <c r="AH26" i="18"/>
  <c r="AG26" i="18"/>
  <c r="AF26" i="18"/>
  <c r="AE26" i="18"/>
  <c r="AD26" i="18"/>
  <c r="AC26" i="18"/>
  <c r="AB26" i="18"/>
  <c r="AT25" i="18"/>
  <c r="AS25" i="18"/>
  <c r="AR25" i="18"/>
  <c r="AQ25" i="18"/>
  <c r="AP25" i="18"/>
  <c r="AO25" i="18"/>
  <c r="AN25" i="18"/>
  <c r="AM25" i="18"/>
  <c r="AL25" i="18"/>
  <c r="AK25" i="18"/>
  <c r="AJ25" i="18"/>
  <c r="AI25" i="18"/>
  <c r="AH25" i="18"/>
  <c r="AG25" i="18"/>
  <c r="AF25" i="18"/>
  <c r="AE25" i="18"/>
  <c r="AD25" i="18"/>
  <c r="AC25" i="18"/>
  <c r="AB25" i="18"/>
  <c r="AT24" i="18"/>
  <c r="AS24" i="18"/>
  <c r="AR24" i="18"/>
  <c r="AQ24" i="18"/>
  <c r="AP24" i="18"/>
  <c r="AO24" i="18"/>
  <c r="AN24" i="18"/>
  <c r="AM24" i="18"/>
  <c r="AL24" i="18"/>
  <c r="AK24" i="18"/>
  <c r="AJ24" i="18"/>
  <c r="AI24" i="18"/>
  <c r="AH24" i="18"/>
  <c r="AG24" i="18"/>
  <c r="AF24" i="18"/>
  <c r="AE24" i="18"/>
  <c r="AD24" i="18"/>
  <c r="AC24" i="18"/>
  <c r="AB24" i="18"/>
  <c r="AT23" i="18"/>
  <c r="AS23" i="18"/>
  <c r="AR23" i="18"/>
  <c r="AQ23" i="18"/>
  <c r="AP23" i="18"/>
  <c r="AO23" i="18"/>
  <c r="AN23" i="18"/>
  <c r="AM23" i="18"/>
  <c r="AL23" i="18"/>
  <c r="AK23" i="18"/>
  <c r="AJ23" i="18"/>
  <c r="AI23" i="18"/>
  <c r="AH23" i="18"/>
  <c r="AG23" i="18"/>
  <c r="AF23" i="18"/>
  <c r="AE23" i="18"/>
  <c r="AD23" i="18"/>
  <c r="AC23" i="18"/>
  <c r="AB23" i="18"/>
  <c r="AT22" i="18"/>
  <c r="AS22" i="18"/>
  <c r="AR22" i="18"/>
  <c r="AQ22" i="18"/>
  <c r="AP22" i="18"/>
  <c r="AO22" i="18"/>
  <c r="AN22" i="18"/>
  <c r="AM22" i="18"/>
  <c r="AL22" i="18"/>
  <c r="AK22" i="18"/>
  <c r="AJ22" i="18"/>
  <c r="AI22" i="18"/>
  <c r="AH22" i="18"/>
  <c r="AG22" i="18"/>
  <c r="AF22" i="18"/>
  <c r="AE22" i="18"/>
  <c r="AD22" i="18"/>
  <c r="AC22" i="18"/>
  <c r="AB22" i="18"/>
  <c r="AT21" i="18"/>
  <c r="AS21" i="18"/>
  <c r="AR21" i="18"/>
  <c r="AQ21" i="18"/>
  <c r="AP21" i="18"/>
  <c r="AO21" i="18"/>
  <c r="AN21" i="18"/>
  <c r="AM21" i="18"/>
  <c r="AL21" i="18"/>
  <c r="AK21" i="18"/>
  <c r="AJ21" i="18"/>
  <c r="AI21" i="18"/>
  <c r="AH21" i="18"/>
  <c r="AG21" i="18"/>
  <c r="AF21" i="18"/>
  <c r="AE21" i="18"/>
  <c r="AD21" i="18"/>
  <c r="AC21" i="18"/>
  <c r="AB21" i="18"/>
  <c r="AT20" i="18"/>
  <c r="AS20" i="18"/>
  <c r="AR20" i="18"/>
  <c r="AQ20" i="18"/>
  <c r="AP20" i="18"/>
  <c r="AO20" i="18"/>
  <c r="AN20" i="18"/>
  <c r="AM20" i="18"/>
  <c r="AL20" i="18"/>
  <c r="AK20" i="18"/>
  <c r="AJ20" i="18"/>
  <c r="AI20" i="18"/>
  <c r="AH20" i="18"/>
  <c r="AG20" i="18"/>
  <c r="AF20" i="18"/>
  <c r="AE20" i="18"/>
  <c r="AD20" i="18"/>
  <c r="AC20" i="18"/>
  <c r="AB20" i="18"/>
  <c r="AT19" i="18"/>
  <c r="AS19" i="18"/>
  <c r="AR19" i="18"/>
  <c r="AQ19" i="18"/>
  <c r="AP19" i="18"/>
  <c r="AO19" i="18"/>
  <c r="AN19" i="18"/>
  <c r="AM19" i="18"/>
  <c r="AL19" i="18"/>
  <c r="AK19" i="18"/>
  <c r="AJ19" i="18"/>
  <c r="AI19" i="18"/>
  <c r="AH19" i="18"/>
  <c r="AG19" i="18"/>
  <c r="AF19" i="18"/>
  <c r="AE19" i="18"/>
  <c r="AD19" i="18"/>
  <c r="AC19" i="18"/>
  <c r="AB19" i="18"/>
  <c r="AT18" i="18"/>
  <c r="AS18" i="18"/>
  <c r="AR18" i="18"/>
  <c r="AQ18" i="18"/>
  <c r="AP18" i="18"/>
  <c r="AO18" i="18"/>
  <c r="AN18" i="18"/>
  <c r="AM18" i="18"/>
  <c r="AL18" i="18"/>
  <c r="AK18" i="18"/>
  <c r="AJ18" i="18"/>
  <c r="AI18" i="18"/>
  <c r="AH18" i="18"/>
  <c r="AG18" i="18"/>
  <c r="AF18" i="18"/>
  <c r="AE18" i="18"/>
  <c r="AD18" i="18"/>
  <c r="AC18" i="18"/>
  <c r="AB18" i="18"/>
  <c r="AT17" i="18"/>
  <c r="AS17" i="18"/>
  <c r="AR17" i="18"/>
  <c r="AQ17" i="18"/>
  <c r="AP17" i="18"/>
  <c r="AO17" i="18"/>
  <c r="AN17" i="18"/>
  <c r="AM17" i="18"/>
  <c r="AL17" i="18"/>
  <c r="AK17" i="18"/>
  <c r="AJ17" i="18"/>
  <c r="AI17" i="18"/>
  <c r="AH17" i="18"/>
  <c r="AG17" i="18"/>
  <c r="AF17" i="18"/>
  <c r="AE17" i="18"/>
  <c r="AD17" i="18"/>
  <c r="AC17" i="18"/>
  <c r="AB17" i="18"/>
  <c r="AT16" i="18"/>
  <c r="AS16" i="18"/>
  <c r="AR16" i="18"/>
  <c r="AQ16" i="18"/>
  <c r="AP16" i="18"/>
  <c r="AO16" i="18"/>
  <c r="AN16" i="18"/>
  <c r="AM16" i="18"/>
  <c r="AL16" i="18"/>
  <c r="AK16" i="18"/>
  <c r="AJ16" i="18"/>
  <c r="AI16" i="18"/>
  <c r="AH16" i="18"/>
  <c r="AG16" i="18"/>
  <c r="AF16" i="18"/>
  <c r="AE16" i="18"/>
  <c r="AD16" i="18"/>
  <c r="AC16" i="18"/>
  <c r="AB16" i="18"/>
  <c r="AT15" i="18"/>
  <c r="AS15" i="18"/>
  <c r="AR15" i="18"/>
  <c r="AQ15" i="18"/>
  <c r="AP15" i="18"/>
  <c r="AO15" i="18"/>
  <c r="AN15" i="18"/>
  <c r="AM15" i="18"/>
  <c r="AL15" i="18"/>
  <c r="AK15" i="18"/>
  <c r="AJ15" i="18"/>
  <c r="AI15" i="18"/>
  <c r="AH15" i="18"/>
  <c r="AG15" i="18"/>
  <c r="AF15" i="18"/>
  <c r="AE15" i="18"/>
  <c r="AD15" i="18"/>
  <c r="AC15" i="18"/>
  <c r="AB15" i="18"/>
  <c r="AT14" i="18"/>
  <c r="AS14" i="18"/>
  <c r="AR14" i="18"/>
  <c r="AQ14" i="18"/>
  <c r="AP14" i="18"/>
  <c r="AO14" i="18"/>
  <c r="AN14" i="18"/>
  <c r="AM14" i="18"/>
  <c r="AL14" i="18"/>
  <c r="AK14" i="18"/>
  <c r="AJ14" i="18"/>
  <c r="AI14" i="18"/>
  <c r="AH14" i="18"/>
  <c r="AG14" i="18"/>
  <c r="AF14" i="18"/>
  <c r="AE14" i="18"/>
  <c r="AD14" i="18"/>
  <c r="AC14" i="18"/>
  <c r="AB14" i="18"/>
  <c r="AT13" i="18"/>
  <c r="AS13" i="18"/>
  <c r="AR13" i="18"/>
  <c r="AQ13" i="18"/>
  <c r="AP13" i="18"/>
  <c r="AO13" i="18"/>
  <c r="AN13" i="18"/>
  <c r="AM13" i="18"/>
  <c r="AL13" i="18"/>
  <c r="AK13" i="18"/>
  <c r="AJ13" i="18"/>
  <c r="AI13" i="18"/>
  <c r="AH13" i="18"/>
  <c r="AG13" i="18"/>
  <c r="AF13" i="18"/>
  <c r="AE13" i="18"/>
  <c r="AD13" i="18"/>
  <c r="AC13" i="18"/>
  <c r="AB13" i="18"/>
  <c r="AT12" i="18"/>
  <c r="AS12" i="18"/>
  <c r="AR12" i="18"/>
  <c r="AQ12" i="18"/>
  <c r="AP12" i="18"/>
  <c r="AO12" i="18"/>
  <c r="AN12" i="18"/>
  <c r="AM12" i="18"/>
  <c r="AL12" i="18"/>
  <c r="AK12" i="18"/>
  <c r="AJ12" i="18"/>
  <c r="AI12" i="18"/>
  <c r="AH12" i="18"/>
  <c r="AG12" i="18"/>
  <c r="AF12" i="18"/>
  <c r="AE12" i="18"/>
  <c r="AD12" i="18"/>
  <c r="AC12" i="18"/>
  <c r="AB12" i="18"/>
  <c r="AT11" i="18"/>
  <c r="AS11" i="18"/>
  <c r="AR11" i="18"/>
  <c r="AQ11" i="18"/>
  <c r="AP11" i="18"/>
  <c r="AO11" i="18"/>
  <c r="AN11" i="18"/>
  <c r="AM11" i="18"/>
  <c r="AL11" i="18"/>
  <c r="AK11" i="18"/>
  <c r="AJ11" i="18"/>
  <c r="AI11" i="18"/>
  <c r="AH11" i="18"/>
  <c r="AG11" i="18"/>
  <c r="AF11" i="18"/>
  <c r="AE11" i="18"/>
  <c r="AD11" i="18"/>
  <c r="AC11" i="18"/>
  <c r="AB11" i="18"/>
  <c r="AT10" i="18"/>
  <c r="AS10" i="18"/>
  <c r="AR10" i="18"/>
  <c r="AQ10" i="18"/>
  <c r="AP10" i="18"/>
  <c r="AO10" i="18"/>
  <c r="AN10" i="18"/>
  <c r="AM10" i="18"/>
  <c r="AL10" i="18"/>
  <c r="AK10" i="18"/>
  <c r="AJ10" i="18"/>
  <c r="AI10" i="18"/>
  <c r="AH10" i="18"/>
  <c r="AG10" i="18"/>
  <c r="AF10" i="18"/>
  <c r="AE10" i="18"/>
  <c r="AD10" i="18"/>
  <c r="AC10" i="18"/>
  <c r="AB10" i="18"/>
  <c r="AT9" i="18"/>
  <c r="AS9" i="18"/>
  <c r="AR9" i="18"/>
  <c r="AQ9" i="18"/>
  <c r="AP9" i="18"/>
  <c r="AO9" i="18"/>
  <c r="AN9" i="18"/>
  <c r="AM9" i="18"/>
  <c r="AL9" i="18"/>
  <c r="AK9" i="18"/>
  <c r="AJ9" i="18"/>
  <c r="AI9" i="18"/>
  <c r="AH9" i="18"/>
  <c r="AG9" i="18"/>
  <c r="AF9" i="18"/>
  <c r="AE9" i="18"/>
  <c r="AD9" i="18"/>
  <c r="AC9" i="18"/>
  <c r="AB9" i="18"/>
  <c r="AT8" i="18"/>
  <c r="AS8" i="18"/>
  <c r="AR8" i="18"/>
  <c r="AQ8" i="18"/>
  <c r="AP8" i="18"/>
  <c r="AO8" i="18"/>
  <c r="AN8" i="18"/>
  <c r="AM8" i="18"/>
  <c r="AL8" i="18"/>
  <c r="AK8" i="18"/>
  <c r="AJ8" i="18"/>
  <c r="AI8" i="18"/>
  <c r="AH8" i="18"/>
  <c r="AG8" i="18"/>
  <c r="AF8" i="18"/>
  <c r="AE8" i="18"/>
  <c r="AD8" i="18"/>
  <c r="AC8" i="18"/>
  <c r="AB8" i="18"/>
  <c r="AT7" i="18"/>
  <c r="AS7" i="18"/>
  <c r="AR7" i="18"/>
  <c r="AQ7" i="18"/>
  <c r="AP7" i="18"/>
  <c r="AO7" i="18"/>
  <c r="AN7" i="18"/>
  <c r="AM7" i="18"/>
  <c r="AL7" i="18"/>
  <c r="AK7" i="18"/>
  <c r="AJ7" i="18"/>
  <c r="AI7" i="18"/>
  <c r="AH7" i="18"/>
  <c r="AG7" i="18"/>
  <c r="AF7" i="18"/>
  <c r="AE7" i="18"/>
  <c r="AD7" i="18"/>
  <c r="AC7" i="18"/>
  <c r="AB7" i="18"/>
  <c r="AT6" i="18"/>
  <c r="AS6" i="18"/>
  <c r="AR6" i="18"/>
  <c r="AQ6" i="18"/>
  <c r="AP6" i="18"/>
  <c r="AO6" i="18"/>
  <c r="AN6" i="18"/>
  <c r="AM6" i="18"/>
  <c r="AL6" i="18"/>
  <c r="AK6" i="18"/>
  <c r="AJ6" i="18"/>
  <c r="AI6" i="18"/>
  <c r="AH6" i="18"/>
  <c r="AG6" i="18"/>
  <c r="AF6" i="18"/>
  <c r="AE6" i="18"/>
  <c r="AD6" i="18"/>
  <c r="AC6" i="18"/>
  <c r="AB6" i="18"/>
  <c r="AT5" i="18"/>
  <c r="AS5" i="18"/>
  <c r="AR5" i="18"/>
  <c r="AQ5" i="18"/>
  <c r="AP5" i="18"/>
  <c r="AO5" i="18"/>
  <c r="AN5" i="18"/>
  <c r="AM5" i="18"/>
  <c r="AL5" i="18"/>
  <c r="AK5" i="18"/>
  <c r="AJ5" i="18"/>
  <c r="AI5" i="18"/>
  <c r="AH5" i="18"/>
  <c r="AG5" i="18"/>
  <c r="AF5" i="18"/>
  <c r="AE5" i="18"/>
  <c r="AD5" i="18"/>
  <c r="AC5" i="18"/>
  <c r="AB5" i="18"/>
  <c r="AT4" i="18"/>
  <c r="AS4" i="18"/>
  <c r="AR4" i="18"/>
  <c r="AQ4" i="18"/>
  <c r="AP4" i="18"/>
  <c r="AO4" i="18"/>
  <c r="AN4" i="18"/>
  <c r="AM4" i="18"/>
  <c r="AL4" i="18"/>
  <c r="AK4" i="18"/>
  <c r="AJ4" i="18"/>
  <c r="AI4" i="18"/>
  <c r="AH4" i="18"/>
  <c r="AG4" i="18"/>
  <c r="AF4" i="18"/>
  <c r="AE4" i="18"/>
  <c r="AD4" i="18"/>
  <c r="AC4" i="18"/>
  <c r="AB4" i="18"/>
  <c r="AT3" i="18"/>
  <c r="AS3" i="18"/>
  <c r="AR3" i="18"/>
  <c r="AQ3" i="18"/>
  <c r="AP3" i="18"/>
  <c r="AO3" i="18"/>
  <c r="AN3" i="18"/>
  <c r="AM3" i="18"/>
  <c r="AL3" i="18"/>
  <c r="AK3" i="18"/>
  <c r="AJ3" i="18"/>
  <c r="AI3" i="18"/>
  <c r="AH3" i="18"/>
  <c r="AG3" i="18"/>
  <c r="AF3" i="18"/>
  <c r="AE3" i="18"/>
  <c r="AD3" i="18"/>
  <c r="AC3" i="18"/>
  <c r="AB3" i="18"/>
  <c r="AT2" i="18"/>
  <c r="AS2" i="18"/>
  <c r="AS82" i="18" s="1"/>
  <c r="AR2" i="18"/>
  <c r="AQ2" i="18"/>
  <c r="AP2" i="18"/>
  <c r="AO2" i="18"/>
  <c r="AO82" i="18" s="1"/>
  <c r="AN2" i="18"/>
  <c r="AM2" i="18"/>
  <c r="AL2" i="18"/>
  <c r="AK2" i="18"/>
  <c r="AK82" i="18" s="1"/>
  <c r="AJ2" i="18"/>
  <c r="AI2" i="18"/>
  <c r="AH2" i="18"/>
  <c r="AG2" i="18"/>
  <c r="AG82" i="18" s="1"/>
  <c r="AF2" i="18"/>
  <c r="AE2" i="18"/>
  <c r="AD2" i="18"/>
  <c r="AC2" i="18"/>
  <c r="AC82" i="18" s="1"/>
  <c r="AB2" i="18"/>
  <c r="N12" i="19" l="1"/>
  <c r="J17" i="19"/>
  <c r="P24" i="19"/>
  <c r="AH82" i="18"/>
  <c r="AT82" i="18"/>
  <c r="AT175" i="18"/>
  <c r="G2" i="19"/>
  <c r="G3" i="19" s="1"/>
  <c r="G15" i="19" s="1"/>
  <c r="Z12" i="19"/>
  <c r="K30" i="19"/>
  <c r="AP82" i="18"/>
  <c r="AH175" i="18"/>
  <c r="AL175" i="18"/>
  <c r="K17" i="19"/>
  <c r="K24" i="19" s="1"/>
  <c r="AE82" i="18"/>
  <c r="AI82" i="18"/>
  <c r="AM82" i="18"/>
  <c r="AQ82" i="18"/>
  <c r="AE175" i="18"/>
  <c r="AI175" i="18"/>
  <c r="AM175" i="18"/>
  <c r="AQ175" i="18"/>
  <c r="AB175" i="18"/>
  <c r="AF175" i="18"/>
  <c r="AJ175" i="18"/>
  <c r="AN175" i="18"/>
  <c r="AR175" i="18"/>
  <c r="AC175" i="18"/>
  <c r="AG175" i="18"/>
  <c r="AK175" i="18"/>
  <c r="AO175" i="18"/>
  <c r="AS175" i="18"/>
  <c r="X24" i="19"/>
  <c r="X12" i="19"/>
  <c r="AJ11" i="19"/>
  <c r="D12" i="19"/>
  <c r="L12" i="19"/>
  <c r="AB12" i="19"/>
  <c r="D14" i="19"/>
  <c r="O24" i="19"/>
  <c r="U17" i="19"/>
  <c r="U24" i="19" s="1"/>
  <c r="AJ19" i="19"/>
  <c r="AJ20" i="19"/>
  <c r="AJ21" i="19"/>
  <c r="T24" i="19"/>
  <c r="R24" i="19"/>
  <c r="AD82" i="18"/>
  <c r="AL82" i="18"/>
  <c r="AD175" i="18"/>
  <c r="AP175" i="18"/>
  <c r="E24" i="19"/>
  <c r="AB82" i="18"/>
  <c r="AF82" i="18"/>
  <c r="AJ82" i="18"/>
  <c r="AN82" i="18"/>
  <c r="AR82" i="18"/>
  <c r="AD180" i="18"/>
  <c r="AH180" i="18"/>
  <c r="AL180" i="18"/>
  <c r="AP180" i="18"/>
  <c r="AT180" i="18"/>
  <c r="AE180" i="18"/>
  <c r="AI180" i="18"/>
  <c r="AM180" i="18"/>
  <c r="AQ180" i="18"/>
  <c r="AB180" i="18"/>
  <c r="AF180" i="18"/>
  <c r="AJ180" i="18"/>
  <c r="AN180" i="18"/>
  <c r="AR180" i="18"/>
  <c r="M24" i="19"/>
  <c r="Y12" i="19"/>
  <c r="M12" i="19"/>
  <c r="H24" i="19"/>
  <c r="V24" i="19"/>
  <c r="Z18" i="19"/>
  <c r="Z24" i="19" s="1"/>
  <c r="F24" i="19"/>
  <c r="N24" i="19"/>
  <c r="D24" i="19"/>
  <c r="J24" i="19"/>
  <c r="L24" i="19"/>
  <c r="AB24" i="19"/>
  <c r="H2" i="19"/>
  <c r="C12" i="19"/>
  <c r="G12" i="19"/>
  <c r="S12" i="19"/>
  <c r="AJ5" i="19"/>
  <c r="E12" i="19"/>
  <c r="T12" i="19"/>
  <c r="E14" i="19"/>
  <c r="C17" i="19"/>
  <c r="Q17" i="19"/>
  <c r="Q24" i="19" s="1"/>
  <c r="AA17" i="19"/>
  <c r="AA24" i="19" s="1"/>
  <c r="AJ6" i="19"/>
  <c r="AJ22" i="19"/>
  <c r="AJ10" i="19"/>
  <c r="G14" i="19"/>
  <c r="I24" i="19"/>
  <c r="AC24" i="19"/>
  <c r="C23" i="19"/>
  <c r="AJ23" i="19" s="1"/>
  <c r="F3" i="19"/>
  <c r="F15" i="19" s="1"/>
  <c r="Y24" i="19"/>
  <c r="N29" i="16"/>
  <c r="N28" i="16"/>
  <c r="N27" i="16"/>
  <c r="N26" i="16"/>
  <c r="N25" i="16"/>
  <c r="N24" i="16"/>
  <c r="N23" i="16"/>
  <c r="N22" i="16"/>
  <c r="B22" i="16"/>
  <c r="B26" i="16" s="1"/>
  <c r="B27" i="16" s="1"/>
  <c r="B28" i="16" s="1"/>
  <c r="B29" i="16" s="1"/>
  <c r="N21" i="16"/>
  <c r="AJ18" i="19" l="1"/>
  <c r="C24" i="19"/>
  <c r="AJ24" i="19" s="1"/>
  <c r="AJ17" i="19"/>
  <c r="AJ25" i="19" s="1"/>
  <c r="H14" i="19"/>
  <c r="I2" i="19"/>
  <c r="H3" i="19"/>
  <c r="H15" i="19" s="1"/>
  <c r="AJ12" i="19"/>
  <c r="N30" i="16"/>
  <c r="E6" i="16" s="1"/>
  <c r="J2" i="19" l="1"/>
  <c r="I14" i="19"/>
  <c r="I3" i="19"/>
  <c r="I15" i="19" s="1"/>
  <c r="J14" i="19" l="1"/>
  <c r="J3" i="19"/>
  <c r="J15" i="19" s="1"/>
  <c r="K2" i="19"/>
  <c r="N32" i="12"/>
  <c r="N31" i="12"/>
  <c r="N30" i="12"/>
  <c r="N29" i="12"/>
  <c r="N28" i="12"/>
  <c r="Q27" i="12"/>
  <c r="N27" i="12"/>
  <c r="N26" i="12"/>
  <c r="Q25" i="12"/>
  <c r="N25" i="12"/>
  <c r="Q24" i="12"/>
  <c r="N24" i="12"/>
  <c r="Q23" i="12"/>
  <c r="N23" i="12"/>
  <c r="Q22" i="12"/>
  <c r="N22" i="12"/>
  <c r="B22" i="12"/>
  <c r="B23" i="12" s="1"/>
  <c r="B24" i="12" s="1"/>
  <c r="B25" i="12" s="1"/>
  <c r="B26" i="12" s="1"/>
  <c r="B27" i="12" s="1"/>
  <c r="B28" i="12" s="1"/>
  <c r="B29" i="12" s="1"/>
  <c r="B30" i="12" s="1"/>
  <c r="B31" i="12" s="1"/>
  <c r="B32" i="12" s="1"/>
  <c r="Q21" i="12"/>
  <c r="N21" i="12"/>
  <c r="K3" i="19" l="1"/>
  <c r="K15" i="19" s="1"/>
  <c r="K14" i="19"/>
  <c r="L2" i="19"/>
  <c r="N33" i="12"/>
  <c r="E6" i="12" s="1"/>
  <c r="L3" i="19" l="1"/>
  <c r="L15" i="19" s="1"/>
  <c r="L14" i="19"/>
  <c r="M2" i="19"/>
  <c r="C10" i="3"/>
  <c r="M14" i="19" l="1"/>
  <c r="N2" i="19"/>
  <c r="M3" i="19"/>
  <c r="M15" i="19" s="1"/>
  <c r="C11" i="3"/>
  <c r="C12" i="3"/>
  <c r="H15" i="3"/>
  <c r="H16" i="3"/>
  <c r="H14" i="3"/>
  <c r="N14" i="19" l="1"/>
  <c r="O2" i="19"/>
  <c r="N3" i="19"/>
  <c r="N15" i="19" s="1"/>
  <c r="F11" i="3"/>
  <c r="H11" i="3" s="1"/>
  <c r="F10" i="3"/>
  <c r="H10" i="3" s="1"/>
  <c r="F12" i="3"/>
  <c r="H12" i="3" s="1"/>
  <c r="O3" i="19" l="1"/>
  <c r="O15" i="19" s="1"/>
  <c r="P2" i="19"/>
  <c r="O14" i="19"/>
  <c r="C9" i="3"/>
  <c r="F9" i="3" s="1"/>
  <c r="H9" i="3" s="1"/>
  <c r="P3" i="19" l="1"/>
  <c r="P15" i="19" s="1"/>
  <c r="Q2" i="19"/>
  <c r="P14" i="19"/>
  <c r="C8" i="3"/>
  <c r="F8" i="3" s="1"/>
  <c r="H8" i="3" s="1"/>
  <c r="Q3" i="19" l="1"/>
  <c r="Q15" i="19" s="1"/>
  <c r="R2" i="19"/>
  <c r="Q14" i="19"/>
  <c r="C13" i="3"/>
  <c r="H13" i="3" s="1"/>
  <c r="R14" i="19" l="1"/>
  <c r="R3" i="19"/>
  <c r="R15" i="19" s="1"/>
  <c r="S2" i="19"/>
  <c r="H24" i="3"/>
  <c r="S3" i="19" l="1"/>
  <c r="S15" i="19" s="1"/>
  <c r="S14" i="19"/>
  <c r="T2" i="19"/>
  <c r="U2" i="19" l="1"/>
  <c r="T14" i="19"/>
  <c r="T3" i="19"/>
  <c r="T15" i="19" s="1"/>
  <c r="V2" i="19" l="1"/>
  <c r="U3" i="19"/>
  <c r="U15" i="19" s="1"/>
  <c r="U14" i="19"/>
  <c r="V14" i="19" l="1"/>
  <c r="V3" i="19"/>
  <c r="V15" i="19" s="1"/>
  <c r="W2" i="19"/>
  <c r="W3" i="19" l="1"/>
  <c r="W15" i="19" s="1"/>
  <c r="W14" i="19"/>
  <c r="X2" i="19"/>
  <c r="X14" i="19" l="1"/>
  <c r="Y2" i="19"/>
  <c r="X3" i="19"/>
  <c r="X15" i="19" s="1"/>
  <c r="Z2" i="19" l="1"/>
  <c r="Y3" i="19"/>
  <c r="Y15" i="19" s="1"/>
  <c r="Y14" i="19"/>
  <c r="Z14" i="19" l="1"/>
  <c r="Z3" i="19"/>
  <c r="Z15" i="19" s="1"/>
  <c r="AA2" i="19"/>
  <c r="AA3" i="19" l="1"/>
  <c r="AA15" i="19" s="1"/>
  <c r="AA14" i="19"/>
  <c r="AB2" i="19"/>
  <c r="AB3" i="19" l="1"/>
  <c r="AB15" i="19" s="1"/>
  <c r="AB14" i="19"/>
  <c r="AC2" i="19"/>
  <c r="AC14" i="19" l="1"/>
  <c r="AD2" i="19"/>
  <c r="AC3" i="19"/>
  <c r="AC15" i="19" s="1"/>
  <c r="AD14" i="19" l="1"/>
  <c r="AD3" i="19"/>
  <c r="AD15" i="19" s="1"/>
  <c r="AE2" i="19"/>
  <c r="AE3" i="19" l="1"/>
  <c r="AE15" i="19" s="1"/>
  <c r="AF2" i="19"/>
  <c r="AE14" i="19"/>
  <c r="AF3" i="19" l="1"/>
  <c r="AF15" i="19" s="1"/>
  <c r="AF14" i="19"/>
  <c r="AG2" i="19"/>
  <c r="AG3" i="19" l="1"/>
  <c r="AG15" i="19" s="1"/>
  <c r="AG14" i="19"/>
  <c r="AH2" i="19"/>
  <c r="AH14" i="19" l="1"/>
  <c r="AI2" i="19"/>
  <c r="AH3" i="19"/>
  <c r="AH15" i="19" s="1"/>
  <c r="AI3" i="19" l="1"/>
  <c r="AI15" i="19" s="1"/>
  <c r="AI1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SAWAGUCHINORITAKA</author>
  </authors>
  <commentList>
    <comment ref="E8" authorId="0" shapeId="0" xr:uid="{00000000-0006-0000-0000-000001000000}">
      <text>
        <r>
          <rPr>
            <b/>
            <sz val="9"/>
            <color indexed="81"/>
            <rFont val="ＭＳ Ｐゴシック"/>
            <family val="3"/>
            <charset val="128"/>
          </rPr>
          <t>お取引様入力欄
種別毎の係数を入力して下さい。入力不要の場合は、「１」を入力して下さい。</t>
        </r>
      </text>
    </comment>
    <comment ref="G8" authorId="0" shapeId="0" xr:uid="{00000000-0006-0000-0000-000002000000}">
      <text>
        <r>
          <rPr>
            <b/>
            <sz val="9"/>
            <color indexed="81"/>
            <rFont val="ＭＳ Ｐゴシック"/>
            <family val="3"/>
            <charset val="128"/>
          </rPr>
          <t>お取引様入力欄
種別毎の単価を入力して下さい。</t>
        </r>
      </text>
    </comment>
    <comment ref="C15" authorId="0" shapeId="0" xr:uid="{00000000-0006-0000-0000-000003000000}">
      <text>
        <r>
          <rPr>
            <b/>
            <sz val="9"/>
            <color indexed="81"/>
            <rFont val="ＭＳ Ｐゴシック"/>
            <family val="3"/>
            <charset val="128"/>
          </rPr>
          <t>お取引様入力欄
入力不要の場合は、空欄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tenkanri</author>
  </authors>
  <commentList>
    <comment ref="H179" authorId="0" shapeId="0" xr:uid="{F8EFB47D-9258-4654-A06B-1FE06643FF58}">
      <text>
        <r>
          <rPr>
            <sz val="9"/>
            <color indexed="81"/>
            <rFont val="ＭＳ Ｐゴシック"/>
            <family val="3"/>
            <charset val="128"/>
          </rPr>
          <t xml:space="preserve">ウエイトは、ﾌﾟﾗｽﾀｰﾎﾞｰﾄﾞ1枚当りで換算。
1800×900×12.5のｻｲｽﾞ
</t>
        </r>
      </text>
    </comment>
    <comment ref="H182" authorId="0" shapeId="0" xr:uid="{A196BC12-4B9A-44B6-A5B6-C0DEFD3600F7}">
      <text>
        <r>
          <rPr>
            <sz val="9"/>
            <color indexed="81"/>
            <rFont val="ＭＳ Ｐゴシック"/>
            <family val="3"/>
            <charset val="128"/>
          </rPr>
          <t xml:space="preserve">蛍光管、4本で1㎏換算。　1本当り0.25㎏。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tenkanri</author>
    <author>SAWAGUCHINORITAKA</author>
  </authors>
  <commentList>
    <comment ref="H4" authorId="0" shapeId="0" xr:uid="{9C4EDA29-C381-43A8-A13B-6EACBB7BFE6E}">
      <text>
        <r>
          <rPr>
            <b/>
            <sz val="9"/>
            <color indexed="81"/>
            <rFont val="ＭＳ Ｐゴシック"/>
            <family val="3"/>
            <charset val="128"/>
          </rPr>
          <t>1-6発生時は黄色のセルは手入力下さい。</t>
        </r>
      </text>
    </comment>
    <comment ref="I4" authorId="0" shapeId="0" xr:uid="{BC282310-726B-4945-B4B3-388C5C64E2E3}">
      <text>
        <r>
          <rPr>
            <b/>
            <sz val="9"/>
            <color indexed="81"/>
            <rFont val="ＭＳ Ｐゴシック"/>
            <family val="3"/>
            <charset val="128"/>
          </rPr>
          <t>1-7発生時は黄色のセルは手入力下さい。</t>
        </r>
      </text>
    </comment>
    <comment ref="O4" authorId="0" shapeId="0" xr:uid="{2DCBBAFB-4A62-4DD4-A6D2-A558A04C7553}">
      <text>
        <r>
          <rPr>
            <sz val="9"/>
            <color indexed="81"/>
            <rFont val="ＭＳ Ｐゴシック"/>
            <family val="3"/>
            <charset val="128"/>
          </rPr>
          <t xml:space="preserve">2-6発生時は黄色のセルは手入力下さい。
</t>
        </r>
      </text>
    </comment>
    <comment ref="P4" authorId="0" shapeId="0" xr:uid="{AD90F191-CAAE-459A-9B06-A66078523EFD}">
      <text>
        <r>
          <rPr>
            <sz val="9"/>
            <color indexed="81"/>
            <rFont val="ＭＳ Ｐゴシック"/>
            <family val="3"/>
            <charset val="128"/>
          </rPr>
          <t xml:space="preserve">2-7発生時は黄色のセルは手入力下さい。
</t>
        </r>
      </text>
    </comment>
    <comment ref="V4" authorId="0" shapeId="0" xr:uid="{02A079E6-B896-4518-8C34-BE35ED1D6A7E}">
      <text>
        <r>
          <rPr>
            <sz val="9"/>
            <color indexed="81"/>
            <rFont val="ＭＳ Ｐゴシック"/>
            <family val="3"/>
            <charset val="128"/>
          </rPr>
          <t xml:space="preserve">3-6発生時は黄色のセルは手入力下さい。
</t>
        </r>
      </text>
    </comment>
    <comment ref="W4" authorId="0" shapeId="0" xr:uid="{9C6E943B-944C-4D6C-94C2-9A9F0A6F8087}">
      <text>
        <r>
          <rPr>
            <sz val="9"/>
            <color indexed="81"/>
            <rFont val="ＭＳ Ｐゴシック"/>
            <family val="3"/>
            <charset val="128"/>
          </rPr>
          <t xml:space="preserve">3-7発生時は黄色のセルは手入力下さい。
</t>
        </r>
      </text>
    </comment>
    <comment ref="AB4" authorId="0" shapeId="0" xr:uid="{5BC98870-BFC7-4D49-87E1-ED272BEC3326}">
      <text>
        <r>
          <rPr>
            <sz val="9"/>
            <color indexed="81"/>
            <rFont val="ＭＳ Ｐゴシック"/>
            <family val="3"/>
            <charset val="128"/>
          </rPr>
          <t xml:space="preserve">4-5発生時は黄色のセルは手入力下さい。
</t>
        </r>
      </text>
    </comment>
    <comment ref="AC4" authorId="0" shapeId="0" xr:uid="{05CDF160-3691-4842-95C7-7CD357F2B2CA}">
      <text>
        <r>
          <rPr>
            <sz val="9"/>
            <color indexed="81"/>
            <rFont val="ＭＳ Ｐゴシック"/>
            <family val="3"/>
            <charset val="128"/>
          </rPr>
          <t xml:space="preserve">4-6発生時は黄色のセルは手入力下さい。
</t>
        </r>
      </text>
    </comment>
    <comment ref="AD4" authorId="0" shapeId="0" xr:uid="{DA1EC505-DEA4-4568-830B-61D3583567B7}">
      <text>
        <r>
          <rPr>
            <sz val="9"/>
            <color indexed="81"/>
            <rFont val="ＭＳ Ｐゴシック"/>
            <family val="3"/>
            <charset val="128"/>
          </rPr>
          <t xml:space="preserve">4-7発生時は黄色のセルは手入力下さい。
</t>
        </r>
      </text>
    </comment>
    <comment ref="AJ25" authorId="1" shapeId="0" xr:uid="{61FB3296-1B6E-49C1-AFC0-CF6D0EA162BF}">
      <text>
        <r>
          <rPr>
            <b/>
            <sz val="9"/>
            <color indexed="81"/>
            <rFont val="ＭＳ Ｐゴシック"/>
            <family val="3"/>
            <charset val="128"/>
          </rPr>
          <t>算出された台数から実際に手配する台数を変更する場合に変差し引きする台数を入力。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tc={78E3FBCD-F4C0-4BE7-A291-12C38C7C57B3}</author>
    <author>tc={542D35C6-4389-4F2F-9F1D-0614364C628A}</author>
    <author>tc={7DD9D59F-7DA1-4258-B35B-ECF5B052F544}</author>
    <author>tc={62388E9D-87B8-4BBD-8BB4-B7E0A4CE981B}</author>
  </authors>
  <commentList>
    <comment ref="G10" authorId="0" shapeId="0" xr:uid="{78E3FBCD-F4C0-4BE7-A291-12C38C7C57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カウンター木工</t>
      </text>
    </comment>
    <comment ref="H10" authorId="1" shapeId="0" xr:uid="{542D35C6-4389-4F2F-9F1D-0614364C628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カウンター木工</t>
      </text>
    </comment>
    <comment ref="G13" authorId="2" shapeId="0" xr:uid="{7DD9D59F-7DA1-4258-B35B-ECF5B052F54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破損棚板・バックボードなど</t>
      </text>
    </comment>
    <comment ref="H13" authorId="3" shapeId="0" xr:uid="{62388E9D-87B8-4BBD-8BB4-B7E0A4CE981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破損棚板・バックボードなど</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tc={2548BA25-CE83-4FF1-A6E3-E2654A0ED594}</author>
    <author>tc={EDE4A580-BE94-4B34-A1DB-DD6709C8F884}</author>
    <author>tc={E1CFD21F-80D3-4011-A4BF-E81ED560B451}</author>
    <author>tc={3439B549-232F-438D-A5C2-AD97E6A5EE1E}</author>
  </authors>
  <commentList>
    <comment ref="F12" authorId="0" shapeId="0" xr:uid="{2548BA25-CE83-4FF1-A6E3-E2654A0ED59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カウンター木工</t>
      </text>
    </comment>
    <comment ref="G12" authorId="1" shapeId="0" xr:uid="{EDE4A580-BE94-4B34-A1DB-DD6709C8F88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カウンター木工</t>
      </text>
    </comment>
    <comment ref="F15" authorId="2" shapeId="0" xr:uid="{E1CFD21F-80D3-4011-A4BF-E81ED560B45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破損棚板・バックボードなど</t>
      </text>
    </comment>
    <comment ref="G15" authorId="3" shapeId="0" xr:uid="{3439B549-232F-438D-A5C2-AD97E6A5EE1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破損棚板・バックボードなど</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田中 俊行 (Tanaka Toshiyuki)</author>
    <author>tenkanri</author>
    <author>丸山 洋平 (Maruyama Yohei)</author>
  </authors>
  <commentList>
    <comment ref="E12" authorId="0" shapeId="0" xr:uid="{C006998A-78EA-4292-A999-0336AFE96920}">
      <text>
        <r>
          <rPr>
            <b/>
            <sz val="9"/>
            <color indexed="81"/>
            <rFont val="MS P ゴシック"/>
            <family val="3"/>
            <charset val="128"/>
          </rPr>
          <t>新店/改装/閉店を記載</t>
        </r>
      </text>
    </comment>
    <comment ref="E16" authorId="1" shapeId="0" xr:uid="{A411FF36-8DA0-4728-99D4-056DDEEBE693}">
      <text>
        <r>
          <rPr>
            <sz val="9"/>
            <color indexed="81"/>
            <rFont val="ＭＳ Ｐゴシック"/>
            <family val="3"/>
            <charset val="128"/>
          </rPr>
          <t xml:space="preserve">右記　欄外参照。
新規契約必要な際は、必ずファシリティに連絡を行いファシリティに契約対応してもらう事。
</t>
        </r>
      </text>
    </comment>
    <comment ref="F21" authorId="2" shapeId="0" xr:uid="{474C97FF-7AD6-4EAB-B592-950E01F62EF0}">
      <text>
        <r>
          <rPr>
            <b/>
            <sz val="9"/>
            <color indexed="81"/>
            <rFont val="MS P ゴシック"/>
            <family val="3"/>
            <charset val="128"/>
          </rPr>
          <t>【ファシリティ依頼】
㎥は小数点表記不可。
整数に直してください。</t>
        </r>
      </text>
    </comment>
    <comment ref="F28" authorId="1" shapeId="0" xr:uid="{AC4D3A69-5BD7-4231-9813-1F33D869959A}">
      <text>
        <r>
          <rPr>
            <sz val="9"/>
            <color indexed="81"/>
            <rFont val="ＭＳ Ｐゴシック"/>
            <family val="3"/>
            <charset val="128"/>
          </rPr>
          <t>お取引様入力欄
入力不要の場合は、空欄</t>
        </r>
      </text>
    </comment>
    <comment ref="F29" authorId="2" shapeId="0" xr:uid="{198A0FF7-78F5-46D2-B265-D83AC48FFF34}">
      <text>
        <r>
          <rPr>
            <b/>
            <sz val="9"/>
            <color indexed="81"/>
            <rFont val="MS P ゴシック"/>
            <family val="3"/>
            <charset val="128"/>
          </rPr>
          <t>リサイクル家電の種類・台数を伝えて運搬費を確認する。
※リサイクル券は店舗運営部からファシリティへ共有。
間に合わない場合は店舗にて購入対応可。</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田中 俊行 (Tanaka Toshiyuki)</author>
    <author>tenkanri</author>
    <author>丸山 洋平 (Maruyama Yohei)</author>
  </authors>
  <commentList>
    <comment ref="E12" authorId="0" shapeId="0" xr:uid="{1C9B81E5-239A-477C-B238-067EB8DE0092}">
      <text>
        <r>
          <rPr>
            <b/>
            <sz val="9"/>
            <color indexed="81"/>
            <rFont val="MS P ゴシック"/>
            <family val="3"/>
            <charset val="128"/>
          </rPr>
          <t>新店/改装/閉店を記載</t>
        </r>
      </text>
    </comment>
    <comment ref="E16" authorId="1" shapeId="0" xr:uid="{2E3DC04D-7D46-45E6-9E84-B781F5B66FD5}">
      <text>
        <r>
          <rPr>
            <sz val="9"/>
            <color indexed="81"/>
            <rFont val="ＭＳ Ｐゴシック"/>
            <family val="3"/>
            <charset val="128"/>
          </rPr>
          <t xml:space="preserve">右記　欄外参照。
新規契約必要な際は、必ずファシリティに連絡を行いファシリティに契約対応してもらう事。
</t>
        </r>
      </text>
    </comment>
    <comment ref="F21" authorId="2" shapeId="0" xr:uid="{B052DCA3-640F-468C-BE51-9BD25249D01C}">
      <text>
        <r>
          <rPr>
            <b/>
            <sz val="9"/>
            <color indexed="81"/>
            <rFont val="MS P ゴシック"/>
            <family val="3"/>
            <charset val="128"/>
          </rPr>
          <t>【ファシリティ依頼】
㎥は小数点表記不可。
整数に直してください。</t>
        </r>
      </text>
    </comment>
    <comment ref="F28" authorId="1" shapeId="0" xr:uid="{8F00C88E-37CC-4807-8DA8-5510D292E18B}">
      <text>
        <r>
          <rPr>
            <sz val="9"/>
            <color indexed="81"/>
            <rFont val="ＭＳ Ｐゴシック"/>
            <family val="3"/>
            <charset val="128"/>
          </rPr>
          <t>お取引様入力欄
入力不要の場合は、空欄</t>
        </r>
      </text>
    </comment>
    <comment ref="F29" authorId="2" shapeId="0" xr:uid="{C03482BC-CEF3-4A2A-9865-85B4E50D5D9A}">
      <text>
        <r>
          <rPr>
            <b/>
            <sz val="9"/>
            <color indexed="81"/>
            <rFont val="MS P ゴシック"/>
            <family val="3"/>
            <charset val="128"/>
          </rPr>
          <t>リサイクル家電の種類・台数を伝えて運搬費を確認する。
※リサイクル券は店舗運営部からファシリティへ共有。
間に合わない場合は店舗にて購入対応可。</t>
        </r>
      </text>
    </comment>
  </commentList>
</comments>
</file>

<file path=xl/sharedStrings.xml><?xml version="1.0" encoding="utf-8"?>
<sst xmlns="http://schemas.openxmlformats.org/spreadsheetml/2006/main" count="2521" uniqueCount="1501">
  <si>
    <t>鉄くず</t>
    <rPh sb="0" eb="1">
      <t>テツ</t>
    </rPh>
    <phoneticPr fontId="31"/>
  </si>
  <si>
    <t>合計</t>
    <rPh sb="0" eb="2">
      <t>ゴウケイ</t>
    </rPh>
    <phoneticPr fontId="31"/>
  </si>
  <si>
    <t>係数</t>
    <rPh sb="0" eb="2">
      <t>ケイスウ</t>
    </rPh>
    <phoneticPr fontId="31"/>
  </si>
  <si>
    <t>数量</t>
    <rPh sb="0" eb="2">
      <t>スウリョウ</t>
    </rPh>
    <phoneticPr fontId="31"/>
  </si>
  <si>
    <t>項目</t>
    <rPh sb="0" eb="2">
      <t>コウモク</t>
    </rPh>
    <phoneticPr fontId="31"/>
  </si>
  <si>
    <t>単位</t>
    <rPh sb="0" eb="2">
      <t>タンイ</t>
    </rPh>
    <phoneticPr fontId="31"/>
  </si>
  <si>
    <t>推定金額</t>
    <rPh sb="0" eb="2">
      <t>スイテイ</t>
    </rPh>
    <rPh sb="2" eb="4">
      <t>キンガク</t>
    </rPh>
    <phoneticPr fontId="31"/>
  </si>
  <si>
    <t>㎥</t>
    <phoneticPr fontId="31"/>
  </si>
  <si>
    <t>㎥</t>
    <phoneticPr fontId="31"/>
  </si>
  <si>
    <t>４ｔロール（8㎥コンテナ）設置・回収</t>
    <rPh sb="13" eb="15">
      <t>セッチ</t>
    </rPh>
    <rPh sb="16" eb="18">
      <t>カイシュウ</t>
    </rPh>
    <phoneticPr fontId="31"/>
  </si>
  <si>
    <t>台</t>
    <rPh sb="0" eb="1">
      <t>ダイ</t>
    </rPh>
    <phoneticPr fontId="31"/>
  </si>
  <si>
    <t>４ｔ平ボディー（木カウンター回収）</t>
    <rPh sb="2" eb="3">
      <t>ヒラ</t>
    </rPh>
    <rPh sb="8" eb="9">
      <t>モク</t>
    </rPh>
    <rPh sb="14" eb="16">
      <t>カイシュウ</t>
    </rPh>
    <phoneticPr fontId="31"/>
  </si>
  <si>
    <t>※　見積条件</t>
    <rPh sb="2" eb="4">
      <t>ミツモリ</t>
    </rPh>
    <rPh sb="4" eb="6">
      <t>ジョウケン</t>
    </rPh>
    <phoneticPr fontId="31"/>
  </si>
  <si>
    <t>・コンテナ設置・交換は深夜作業を想定しております。</t>
    <rPh sb="5" eb="7">
      <t>セッチ</t>
    </rPh>
    <rPh sb="8" eb="10">
      <t>コウカン</t>
    </rPh>
    <rPh sb="11" eb="13">
      <t>シンヤ</t>
    </rPh>
    <rPh sb="13" eb="15">
      <t>サギョウ</t>
    </rPh>
    <rPh sb="16" eb="18">
      <t>ソウテイ</t>
    </rPh>
    <phoneticPr fontId="31"/>
  </si>
  <si>
    <t>見積もり単位</t>
    <rPh sb="0" eb="2">
      <t>ミツ</t>
    </rPh>
    <rPh sb="4" eb="6">
      <t>タンイ</t>
    </rPh>
    <phoneticPr fontId="31"/>
  </si>
  <si>
    <t>換算数量</t>
    <rPh sb="0" eb="2">
      <t>カンサン</t>
    </rPh>
    <rPh sb="2" eb="4">
      <t>スウリョウ</t>
    </rPh>
    <phoneticPr fontId="31"/>
  </si>
  <si>
    <t>作業員</t>
    <rPh sb="0" eb="3">
      <t>サギョウイン</t>
    </rPh>
    <phoneticPr fontId="31"/>
  </si>
  <si>
    <t>諸経費（８㎥コンテナ貸出料）</t>
    <rPh sb="0" eb="3">
      <t>ショケイヒ</t>
    </rPh>
    <rPh sb="10" eb="12">
      <t>カシダシ</t>
    </rPh>
    <rPh sb="12" eb="13">
      <t>リョウ</t>
    </rPh>
    <phoneticPr fontId="31"/>
  </si>
  <si>
    <t>式</t>
    <rPh sb="0" eb="1">
      <t>シキ</t>
    </rPh>
    <phoneticPr fontId="31"/>
  </si>
  <si>
    <t>　</t>
    <phoneticPr fontId="31"/>
  </si>
  <si>
    <t>店廃棄物回収・処分業務見積もり依頼書</t>
    <rPh sb="0" eb="1">
      <t>テン</t>
    </rPh>
    <rPh sb="1" eb="4">
      <t>ハイキブツ</t>
    </rPh>
    <rPh sb="4" eb="6">
      <t>カイシュウ</t>
    </rPh>
    <rPh sb="7" eb="9">
      <t>ショブン</t>
    </rPh>
    <rPh sb="9" eb="11">
      <t>ギョウム</t>
    </rPh>
    <rPh sb="11" eb="13">
      <t>ミツ</t>
    </rPh>
    <rPh sb="15" eb="18">
      <t>イライショ</t>
    </rPh>
    <phoneticPr fontId="31"/>
  </si>
  <si>
    <t>木くず</t>
    <rPh sb="0" eb="1">
      <t>モク</t>
    </rPh>
    <phoneticPr fontId="31"/>
  </si>
  <si>
    <t>混合廃棄物</t>
    <rPh sb="0" eb="2">
      <t>コンゴウ</t>
    </rPh>
    <rPh sb="2" eb="5">
      <t>ハイキブツ</t>
    </rPh>
    <phoneticPr fontId="31"/>
  </si>
  <si>
    <t>ｶﾞﾗｽ･陶磁器･ｺﾝｸﾘｰﾄくず</t>
    <rPh sb="5" eb="8">
      <t>トウジキ</t>
    </rPh>
    <phoneticPr fontId="31"/>
  </si>
  <si>
    <t>石膏ﾎﾞｰﾄﾞ</t>
    <rPh sb="0" eb="2">
      <t>セッコウ</t>
    </rPh>
    <phoneticPr fontId="31"/>
  </si>
  <si>
    <t>【備考】</t>
  </si>
  <si>
    <t>御  見  積  書</t>
    <rPh sb="0" eb="1">
      <t>オ</t>
    </rPh>
    <rPh sb="3" eb="4">
      <t>ケン</t>
    </rPh>
    <rPh sb="6" eb="7">
      <t>セキ</t>
    </rPh>
    <rPh sb="9" eb="10">
      <t>ショ</t>
    </rPh>
    <phoneticPr fontId="40"/>
  </si>
  <si>
    <t>株式会社ニトリ　御中</t>
    <rPh sb="0" eb="2">
      <t>カブシキ</t>
    </rPh>
    <rPh sb="2" eb="4">
      <t>ガイシャ</t>
    </rPh>
    <rPh sb="8" eb="10">
      <t>オンチュウ</t>
    </rPh>
    <phoneticPr fontId="40"/>
  </si>
  <si>
    <r>
      <t>作成日</t>
    </r>
    <r>
      <rPr>
        <sz val="8"/>
        <color theme="1"/>
        <rFont val="ＭＳ Ｐゴシック"/>
        <family val="3"/>
        <charset val="128"/>
        <scheme val="minor"/>
      </rPr>
      <t>：</t>
    </r>
    <rPh sb="0" eb="2">
      <t>サクセイ</t>
    </rPh>
    <rPh sb="2" eb="3">
      <t>ビ</t>
    </rPh>
    <phoneticPr fontId="40"/>
  </si>
  <si>
    <t>見積有効期限：</t>
    <rPh sb="0" eb="2">
      <t>ミツモリ</t>
    </rPh>
    <rPh sb="2" eb="4">
      <t>ユウコウ</t>
    </rPh>
    <rPh sb="4" eb="6">
      <t>キゲン</t>
    </rPh>
    <phoneticPr fontId="40"/>
  </si>
  <si>
    <t>作成日より3ヶ月間</t>
    <rPh sb="0" eb="2">
      <t>サクセイ</t>
    </rPh>
    <rPh sb="2" eb="3">
      <t>ビ</t>
    </rPh>
    <rPh sb="7" eb="8">
      <t>ゲツ</t>
    </rPh>
    <rPh sb="8" eb="9">
      <t>カン</t>
    </rPh>
    <phoneticPr fontId="40"/>
  </si>
  <si>
    <t>（※有効期限は必要に応じてご変更いただけます。）</t>
    <rPh sb="2" eb="4">
      <t>ユウコウ</t>
    </rPh>
    <rPh sb="4" eb="6">
      <t>キゲン</t>
    </rPh>
    <rPh sb="7" eb="9">
      <t>ヒツヨウ</t>
    </rPh>
    <rPh sb="10" eb="11">
      <t>オウ</t>
    </rPh>
    <rPh sb="14" eb="16">
      <t>ヘンコウ</t>
    </rPh>
    <phoneticPr fontId="40"/>
  </si>
  <si>
    <t>見積金額合計</t>
    <rPh sb="0" eb="2">
      <t>ミツモリ</t>
    </rPh>
    <rPh sb="2" eb="4">
      <t>キンガク</t>
    </rPh>
    <rPh sb="4" eb="6">
      <t>ゴウケイ</t>
    </rPh>
    <phoneticPr fontId="40"/>
  </si>
  <si>
    <t>：</t>
    <phoneticPr fontId="40"/>
  </si>
  <si>
    <t>（税抜）</t>
    <rPh sb="1" eb="2">
      <t>ゼイ</t>
    </rPh>
    <rPh sb="2" eb="3">
      <t>ヌ</t>
    </rPh>
    <phoneticPr fontId="40"/>
  </si>
  <si>
    <t>〒　</t>
    <phoneticPr fontId="40"/>
  </si>
  <si>
    <t>住所　</t>
    <rPh sb="0" eb="2">
      <t>ジュウショ</t>
    </rPh>
    <phoneticPr fontId="40"/>
  </si>
  <si>
    <t>社名　</t>
    <rPh sb="0" eb="2">
      <t>シャメイ</t>
    </rPh>
    <phoneticPr fontId="40"/>
  </si>
  <si>
    <t>TEL　</t>
    <phoneticPr fontId="40"/>
  </si>
  <si>
    <t>対象拠点名</t>
    <rPh sb="0" eb="2">
      <t>タイショウ</t>
    </rPh>
    <rPh sb="2" eb="4">
      <t>キョテン</t>
    </rPh>
    <rPh sb="4" eb="5">
      <t>メイ</t>
    </rPh>
    <phoneticPr fontId="40"/>
  </si>
  <si>
    <t>FAX　</t>
    <phoneticPr fontId="40"/>
  </si>
  <si>
    <t>対象拠点住所</t>
    <rPh sb="0" eb="2">
      <t>タイショウ</t>
    </rPh>
    <rPh sb="2" eb="4">
      <t>キョテン</t>
    </rPh>
    <rPh sb="4" eb="6">
      <t>ジュウショ</t>
    </rPh>
    <phoneticPr fontId="40"/>
  </si>
  <si>
    <t>承認</t>
    <rPh sb="0" eb="2">
      <t>ショウニン</t>
    </rPh>
    <phoneticPr fontId="40"/>
  </si>
  <si>
    <t>作成</t>
    <rPh sb="0" eb="2">
      <t>サクセイ</t>
    </rPh>
    <phoneticPr fontId="40"/>
  </si>
  <si>
    <t>回収依頼期間</t>
    <rPh sb="0" eb="2">
      <t>カイシュウ</t>
    </rPh>
    <rPh sb="2" eb="4">
      <t>イライ</t>
    </rPh>
    <rPh sb="4" eb="6">
      <t>キカン</t>
    </rPh>
    <phoneticPr fontId="40"/>
  </si>
  <si>
    <t>支払条件</t>
    <rPh sb="0" eb="2">
      <t>シハラ</t>
    </rPh>
    <rPh sb="2" eb="4">
      <t>ジョウケン</t>
    </rPh>
    <phoneticPr fontId="40"/>
  </si>
  <si>
    <t>改装期間費用</t>
    <rPh sb="0" eb="2">
      <t>カイソウ</t>
    </rPh>
    <rPh sb="2" eb="4">
      <t>キカン</t>
    </rPh>
    <rPh sb="4" eb="6">
      <t>ヒヨウ</t>
    </rPh>
    <phoneticPr fontId="40"/>
  </si>
  <si>
    <t>参考数値</t>
    <rPh sb="0" eb="2">
      <t>サンコウ</t>
    </rPh>
    <rPh sb="2" eb="4">
      <t>スウチ</t>
    </rPh>
    <phoneticPr fontId="40"/>
  </si>
  <si>
    <t>No.</t>
    <phoneticPr fontId="40"/>
  </si>
  <si>
    <t>品目名</t>
    <rPh sb="0" eb="2">
      <t>ヒンモク</t>
    </rPh>
    <rPh sb="2" eb="3">
      <t>メイ</t>
    </rPh>
    <phoneticPr fontId="40"/>
  </si>
  <si>
    <t>予測
排出量</t>
    <rPh sb="0" eb="2">
      <t>ヨソク</t>
    </rPh>
    <rPh sb="3" eb="5">
      <t>ハイシュツ</t>
    </rPh>
    <rPh sb="5" eb="6">
      <t>リョウ</t>
    </rPh>
    <phoneticPr fontId="40"/>
  </si>
  <si>
    <t>単位</t>
    <rPh sb="0" eb="2">
      <t>タンイ</t>
    </rPh>
    <phoneticPr fontId="40"/>
  </si>
  <si>
    <t>処理方法（該当に○）</t>
    <rPh sb="0" eb="2">
      <t>ショリ</t>
    </rPh>
    <rPh sb="2" eb="4">
      <t>ホウホウ</t>
    </rPh>
    <rPh sb="5" eb="7">
      <t>ガイトウ</t>
    </rPh>
    <phoneticPr fontId="40"/>
  </si>
  <si>
    <t>処理単価</t>
    <rPh sb="0" eb="2">
      <t>ショリ</t>
    </rPh>
    <rPh sb="2" eb="4">
      <t>タンカ</t>
    </rPh>
    <phoneticPr fontId="40"/>
  </si>
  <si>
    <t>見積金額</t>
    <rPh sb="0" eb="2">
      <t>ミツモリ</t>
    </rPh>
    <rPh sb="2" eb="4">
      <t>キンガク</t>
    </rPh>
    <phoneticPr fontId="40"/>
  </si>
  <si>
    <t>単位あたり推定
重量（換算値）</t>
    <rPh sb="0" eb="2">
      <t>タンイ</t>
    </rPh>
    <rPh sb="5" eb="7">
      <t>スイテイ</t>
    </rPh>
    <rPh sb="8" eb="10">
      <t>ジュウリョウ</t>
    </rPh>
    <rPh sb="11" eb="13">
      <t>カンサン</t>
    </rPh>
    <rPh sb="13" eb="14">
      <t>チ</t>
    </rPh>
    <phoneticPr fontId="40"/>
  </si>
  <si>
    <t>推定量</t>
    <rPh sb="0" eb="2">
      <t>スイテイ</t>
    </rPh>
    <rPh sb="2" eb="3">
      <t>リョウ</t>
    </rPh>
    <phoneticPr fontId="40"/>
  </si>
  <si>
    <t>一般</t>
    <rPh sb="0" eb="2">
      <t>イッパン</t>
    </rPh>
    <phoneticPr fontId="40"/>
  </si>
  <si>
    <t>産廃</t>
    <rPh sb="0" eb="2">
      <t>サンパイ</t>
    </rPh>
    <phoneticPr fontId="40"/>
  </si>
  <si>
    <t>有価</t>
    <rPh sb="0" eb="2">
      <t>ユウカ</t>
    </rPh>
    <phoneticPr fontId="40"/>
  </si>
  <si>
    <t>収集運搬費</t>
    <rPh sb="0" eb="2">
      <t>シュウシュウ</t>
    </rPh>
    <rPh sb="2" eb="4">
      <t>ウンパン</t>
    </rPh>
    <rPh sb="4" eb="5">
      <t>ヒ</t>
    </rPh>
    <phoneticPr fontId="40"/>
  </si>
  <si>
    <t>二次運搬費</t>
    <rPh sb="0" eb="2">
      <t>ニジ</t>
    </rPh>
    <rPh sb="2" eb="4">
      <t>ウンパン</t>
    </rPh>
    <rPh sb="4" eb="5">
      <t>ヒ</t>
    </rPh>
    <phoneticPr fontId="40"/>
  </si>
  <si>
    <t>処分(買取)費</t>
    <rPh sb="0" eb="2">
      <t>ショブン</t>
    </rPh>
    <rPh sb="3" eb="5">
      <t>カイトリ</t>
    </rPh>
    <rPh sb="6" eb="7">
      <t>ヒ</t>
    </rPh>
    <phoneticPr fontId="40"/>
  </si>
  <si>
    <t>木くず</t>
    <rPh sb="0" eb="1">
      <t>キ</t>
    </rPh>
    <phoneticPr fontId="40"/>
  </si>
  <si>
    <t>㎥</t>
    <phoneticPr fontId="40"/>
  </si>
  <si>
    <t>○</t>
    <phoneticPr fontId="40"/>
  </si>
  <si>
    <t>ガラス・陶磁器及びコンクリートくず</t>
    <phoneticPr fontId="40"/>
  </si>
  <si>
    <t>混合廃棄物</t>
    <rPh sb="0" eb="2">
      <t>コンゴウ</t>
    </rPh>
    <rPh sb="2" eb="5">
      <t>ハイキブツ</t>
    </rPh>
    <phoneticPr fontId="40"/>
  </si>
  <si>
    <t>（廃プラ、木、金属、ガラス・
　陶磁器及びコンクリートくず）</t>
    <rPh sb="16" eb="19">
      <t>トウジキ</t>
    </rPh>
    <phoneticPr fontId="40"/>
  </si>
  <si>
    <t>石膏ボード</t>
    <rPh sb="0" eb="2">
      <t>セッコウ</t>
    </rPh>
    <phoneticPr fontId="40"/>
  </si>
  <si>
    <t>4t車運搬費</t>
    <rPh sb="2" eb="3">
      <t>シャ</t>
    </rPh>
    <rPh sb="3" eb="5">
      <t>ウンパン</t>
    </rPh>
    <rPh sb="5" eb="6">
      <t>ヒ</t>
    </rPh>
    <phoneticPr fontId="40"/>
  </si>
  <si>
    <t>（8㎥コンテナ 交換・引き上げ）</t>
    <phoneticPr fontId="40"/>
  </si>
  <si>
    <t>台</t>
    <rPh sb="0" eb="1">
      <t>ダイ</t>
    </rPh>
    <phoneticPr fontId="40"/>
  </si>
  <si>
    <t>蛍光管</t>
    <rPh sb="0" eb="2">
      <t>ケイコウ</t>
    </rPh>
    <rPh sb="2" eb="3">
      <t>カン</t>
    </rPh>
    <phoneticPr fontId="40"/>
  </si>
  <si>
    <t>kg</t>
    <phoneticPr fontId="40"/>
  </si>
  <si>
    <t>蛍光管 運搬費</t>
    <rPh sb="0" eb="2">
      <t>ケイコウ</t>
    </rPh>
    <rPh sb="2" eb="3">
      <t>カン</t>
    </rPh>
    <rPh sb="4" eb="6">
      <t>ウンパン</t>
    </rPh>
    <rPh sb="6" eb="7">
      <t>ヒ</t>
    </rPh>
    <phoneticPr fontId="40"/>
  </si>
  <si>
    <t>合計</t>
    <rPh sb="0" eb="2">
      <t>ゴウケイ</t>
    </rPh>
    <phoneticPr fontId="40"/>
  </si>
  <si>
    <t>・No.3 『ガラス・陶磁器及びコンクリートくず』は床材・端材などの排出見込みがあります。</t>
    <rPh sb="11" eb="14">
      <t>トウジキ</t>
    </rPh>
    <rPh sb="14" eb="15">
      <t>オヨ</t>
    </rPh>
    <rPh sb="29" eb="30">
      <t>ハ</t>
    </rPh>
    <rPh sb="30" eb="31">
      <t>ザイ</t>
    </rPh>
    <phoneticPr fontId="47"/>
  </si>
  <si>
    <t>・No.1～5の各品目にはNo.6～7の運搬費が、及びNo.8にはNo.9の運搬費が対応します。</t>
    <rPh sb="8" eb="9">
      <t>カク</t>
    </rPh>
    <rPh sb="9" eb="11">
      <t>ヒンモク</t>
    </rPh>
    <rPh sb="20" eb="22">
      <t>ウンパン</t>
    </rPh>
    <rPh sb="22" eb="23">
      <t>ヒ</t>
    </rPh>
    <rPh sb="25" eb="26">
      <t>オヨ</t>
    </rPh>
    <rPh sb="38" eb="40">
      <t>ウンパン</t>
    </rPh>
    <rPh sb="40" eb="41">
      <t>ヒ</t>
    </rPh>
    <rPh sb="42" eb="44">
      <t>タイオウ</t>
    </rPh>
    <phoneticPr fontId="47"/>
  </si>
  <si>
    <t>（※品目により二次運搬が発生する場合には、L列を再表示の上処理単価をご入力下さい。）</t>
    <rPh sb="2" eb="4">
      <t>ヒンモク</t>
    </rPh>
    <rPh sb="7" eb="9">
      <t>ニジ</t>
    </rPh>
    <rPh sb="9" eb="11">
      <t>ウンパン</t>
    </rPh>
    <rPh sb="12" eb="14">
      <t>ハッセイ</t>
    </rPh>
    <rPh sb="16" eb="18">
      <t>バアイ</t>
    </rPh>
    <rPh sb="22" eb="23">
      <t>レツ</t>
    </rPh>
    <rPh sb="24" eb="27">
      <t>サイヒョウジ</t>
    </rPh>
    <rPh sb="28" eb="29">
      <t>ウエ</t>
    </rPh>
    <rPh sb="29" eb="31">
      <t>ショリ</t>
    </rPh>
    <rPh sb="31" eb="33">
      <t>タンカ</t>
    </rPh>
    <rPh sb="35" eb="37">
      <t>ニュウリョク</t>
    </rPh>
    <rPh sb="37" eb="38">
      <t>クダ</t>
    </rPh>
    <phoneticPr fontId="40"/>
  </si>
  <si>
    <t>※蛍光灯のみの別運搬が発生して１台。</t>
    <rPh sb="1" eb="4">
      <t>ケイコウトウ</t>
    </rPh>
    <rPh sb="7" eb="8">
      <t>ベツ</t>
    </rPh>
    <rPh sb="8" eb="10">
      <t>ウンパン</t>
    </rPh>
    <rPh sb="11" eb="13">
      <t>ハッセイ</t>
    </rPh>
    <rPh sb="16" eb="17">
      <t>ダイ</t>
    </rPh>
    <phoneticPr fontId="31"/>
  </si>
  <si>
    <t>　 １台を超える事は恐らく発生しない。</t>
    <rPh sb="3" eb="4">
      <t>ダイ</t>
    </rPh>
    <rPh sb="5" eb="6">
      <t>コ</t>
    </rPh>
    <rPh sb="8" eb="9">
      <t>コト</t>
    </rPh>
    <rPh sb="10" eb="11">
      <t>オソ</t>
    </rPh>
    <rPh sb="13" eb="15">
      <t>ハッセイ</t>
    </rPh>
    <phoneticPr fontId="31"/>
  </si>
  <si>
    <t>金属くず(鉄くず）</t>
    <rPh sb="0" eb="2">
      <t>キンゾク</t>
    </rPh>
    <rPh sb="5" eb="6">
      <t>テツ</t>
    </rPh>
    <phoneticPr fontId="40"/>
  </si>
  <si>
    <t>業務内容</t>
    <rPh sb="0" eb="2">
      <t>ギョウム</t>
    </rPh>
    <rPh sb="2" eb="4">
      <t>ナイヨウ</t>
    </rPh>
    <phoneticPr fontId="40"/>
  </si>
  <si>
    <t>本回収業務に関わる新規契約書締結の要否：</t>
    <rPh sb="0" eb="1">
      <t>ホン</t>
    </rPh>
    <rPh sb="1" eb="3">
      <t>カイシュウ</t>
    </rPh>
    <rPh sb="3" eb="5">
      <t>ギョウム</t>
    </rPh>
    <rPh sb="6" eb="7">
      <t>カカ</t>
    </rPh>
    <rPh sb="9" eb="11">
      <t>シンキ</t>
    </rPh>
    <rPh sb="11" eb="14">
      <t>ケイヤクショ</t>
    </rPh>
    <rPh sb="14" eb="16">
      <t>テイケツ</t>
    </rPh>
    <rPh sb="17" eb="19">
      <t>ヨウヒ</t>
    </rPh>
    <phoneticPr fontId="40"/>
  </si>
  <si>
    <t>必要　・</t>
    <rPh sb="0" eb="2">
      <t>ヒツヨウ</t>
    </rPh>
    <phoneticPr fontId="40"/>
  </si>
  <si>
    <t>不要</t>
    <rPh sb="0" eb="2">
      <t>フヨウ</t>
    </rPh>
    <phoneticPr fontId="40"/>
  </si>
  <si>
    <t>※左記、新規契約書締結の要否は、新規の場合のみ必要に〇を持って行く・</t>
    <rPh sb="1" eb="3">
      <t>サキ</t>
    </rPh>
    <rPh sb="4" eb="6">
      <t>シンキ</t>
    </rPh>
    <rPh sb="6" eb="8">
      <t>ケイヤク</t>
    </rPh>
    <rPh sb="8" eb="9">
      <t>ショ</t>
    </rPh>
    <rPh sb="9" eb="11">
      <t>テイケツ</t>
    </rPh>
    <rPh sb="12" eb="14">
      <t>ヨウヒ</t>
    </rPh>
    <rPh sb="16" eb="18">
      <t>シンキ</t>
    </rPh>
    <rPh sb="19" eb="21">
      <t>バアイ</t>
    </rPh>
    <rPh sb="23" eb="25">
      <t>ヒツヨウ</t>
    </rPh>
    <rPh sb="28" eb="29">
      <t>モ</t>
    </rPh>
    <rPh sb="31" eb="32">
      <t>イ</t>
    </rPh>
    <phoneticPr fontId="31"/>
  </si>
  <si>
    <t>　新規締結は、ニトリファシリティが実施します。ファシリティへ必ず連絡してください。</t>
    <rPh sb="1" eb="3">
      <t>シンキ</t>
    </rPh>
    <rPh sb="3" eb="5">
      <t>テイケツ</t>
    </rPh>
    <rPh sb="17" eb="19">
      <t>ジッシ</t>
    </rPh>
    <rPh sb="30" eb="31">
      <t>カナラ</t>
    </rPh>
    <rPh sb="32" eb="34">
      <t>レンラク</t>
    </rPh>
    <phoneticPr fontId="31"/>
  </si>
  <si>
    <t>末日締め 翌月末日支払い</t>
    <rPh sb="0" eb="2">
      <t>マツジツ</t>
    </rPh>
    <rPh sb="1" eb="2">
      <t>ニチ</t>
    </rPh>
    <rPh sb="2" eb="3">
      <t>ジ</t>
    </rPh>
    <rPh sb="5" eb="6">
      <t>ヨク</t>
    </rPh>
    <rPh sb="6" eb="7">
      <t>ゲツ</t>
    </rPh>
    <rPh sb="7" eb="8">
      <t>マツ</t>
    </rPh>
    <rPh sb="8" eb="9">
      <t>ニチ</t>
    </rPh>
    <rPh sb="9" eb="11">
      <t>シハライ</t>
    </rPh>
    <phoneticPr fontId="40"/>
  </si>
  <si>
    <t>【業者情報】</t>
    <rPh sb="1" eb="3">
      <t>ギョウシャ</t>
    </rPh>
    <rPh sb="3" eb="5">
      <t>ジョウホウ</t>
    </rPh>
    <phoneticPr fontId="40"/>
  </si>
  <si>
    <t>・・・業者名の入力をお願いします。</t>
    <rPh sb="3" eb="5">
      <t>ギョウシャ</t>
    </rPh>
    <rPh sb="5" eb="6">
      <t>メイ</t>
    </rPh>
    <rPh sb="7" eb="9">
      <t>ニュウリョク</t>
    </rPh>
    <rPh sb="11" eb="12">
      <t>ネガ</t>
    </rPh>
    <phoneticPr fontId="40"/>
  </si>
  <si>
    <t>予定の収集運搬、処理業者名を全てご記載ください。</t>
    <rPh sb="0" eb="2">
      <t>ヨテイ</t>
    </rPh>
    <rPh sb="3" eb="5">
      <t>シュウシュウ</t>
    </rPh>
    <rPh sb="5" eb="7">
      <t>ウンパン</t>
    </rPh>
    <rPh sb="8" eb="10">
      <t>ショリ</t>
    </rPh>
    <rPh sb="10" eb="12">
      <t>ギョウシャ</t>
    </rPh>
    <rPh sb="12" eb="13">
      <t>メイ</t>
    </rPh>
    <rPh sb="14" eb="15">
      <t>スベ</t>
    </rPh>
    <rPh sb="17" eb="19">
      <t>キサイ</t>
    </rPh>
    <phoneticPr fontId="40"/>
  </si>
  <si>
    <t>閉店工事に伴う廃棄物回収</t>
    <rPh sb="0" eb="2">
      <t>ヘイテン</t>
    </rPh>
    <rPh sb="2" eb="4">
      <t>コウジ</t>
    </rPh>
    <rPh sb="5" eb="6">
      <t>トモナ</t>
    </rPh>
    <rPh sb="7" eb="10">
      <t>ハイキブツ</t>
    </rPh>
    <rPh sb="10" eb="12">
      <t>カイシュウ</t>
    </rPh>
    <phoneticPr fontId="40"/>
  </si>
  <si>
    <t>リサイクル家電運搬費（テレビの回収）</t>
    <rPh sb="5" eb="7">
      <t>カデン</t>
    </rPh>
    <rPh sb="7" eb="9">
      <t>ウンパン</t>
    </rPh>
    <rPh sb="9" eb="10">
      <t>ヒ</t>
    </rPh>
    <rPh sb="15" eb="17">
      <t>カイシュウ</t>
    </rPh>
    <phoneticPr fontId="4"/>
  </si>
  <si>
    <t>リサイクル家電運搬費（冷蔵庫の回収）</t>
    <rPh sb="5" eb="7">
      <t>カデン</t>
    </rPh>
    <rPh sb="7" eb="9">
      <t>ウンパン</t>
    </rPh>
    <rPh sb="9" eb="10">
      <t>ヒ</t>
    </rPh>
    <rPh sb="11" eb="14">
      <t>レイゾウコ</t>
    </rPh>
    <rPh sb="15" eb="17">
      <t>カイシュウ</t>
    </rPh>
    <phoneticPr fontId="4"/>
  </si>
  <si>
    <t>リサイクル家電運搬費（エアコンの回収）</t>
    <rPh sb="5" eb="7">
      <t>カデン</t>
    </rPh>
    <rPh sb="7" eb="9">
      <t>ウンパン</t>
    </rPh>
    <rPh sb="9" eb="10">
      <t>ヒ</t>
    </rPh>
    <rPh sb="16" eb="18">
      <t>カイシュウ</t>
    </rPh>
    <phoneticPr fontId="4"/>
  </si>
  <si>
    <t>台</t>
    <rPh sb="0" eb="1">
      <t>ダイ</t>
    </rPh>
    <phoneticPr fontId="4"/>
  </si>
  <si>
    <t>実績記録</t>
    <rPh sb="0" eb="2">
      <t>ジッセキ</t>
    </rPh>
    <rPh sb="2" eb="4">
      <t>キロク</t>
    </rPh>
    <phoneticPr fontId="31"/>
  </si>
  <si>
    <t>日程</t>
    <rPh sb="0" eb="2">
      <t>ニッテイ</t>
    </rPh>
    <phoneticPr fontId="60"/>
  </si>
  <si>
    <t>コンテナ番号</t>
    <rPh sb="4" eb="6">
      <t>バンゴウ</t>
    </rPh>
    <phoneticPr fontId="31"/>
  </si>
  <si>
    <t>コンテナの種類</t>
    <rPh sb="5" eb="7">
      <t>シュルイ</t>
    </rPh>
    <phoneticPr fontId="31"/>
  </si>
  <si>
    <t>工事日</t>
    <rPh sb="0" eb="2">
      <t>コウジ</t>
    </rPh>
    <rPh sb="2" eb="3">
      <t>ビ</t>
    </rPh>
    <phoneticPr fontId="60"/>
  </si>
  <si>
    <t>曜日</t>
    <rPh sb="0" eb="2">
      <t>ヨウビ</t>
    </rPh>
    <phoneticPr fontId="60"/>
  </si>
  <si>
    <t>工程</t>
    <rPh sb="0" eb="2">
      <t>コウテイ</t>
    </rPh>
    <phoneticPr fontId="60"/>
  </si>
  <si>
    <t>No4</t>
    <phoneticPr fontId="31"/>
  </si>
  <si>
    <t>備考</t>
    <rPh sb="0" eb="2">
      <t>ビコウ</t>
    </rPh>
    <phoneticPr fontId="31"/>
  </si>
  <si>
    <t>時間</t>
    <rPh sb="0" eb="2">
      <t>ジカン</t>
    </rPh>
    <phoneticPr fontId="31"/>
  </si>
  <si>
    <t>種類</t>
    <rPh sb="0" eb="2">
      <t>シュルイ</t>
    </rPh>
    <phoneticPr fontId="31"/>
  </si>
  <si>
    <t>設置/交換/回収</t>
    <rPh sb="0" eb="2">
      <t>セッチ</t>
    </rPh>
    <rPh sb="3" eb="5">
      <t>コウカン</t>
    </rPh>
    <rPh sb="6" eb="8">
      <t>カイシュウ</t>
    </rPh>
    <phoneticPr fontId="31"/>
  </si>
  <si>
    <t>混載</t>
    <rPh sb="0" eb="2">
      <t>コンサイ</t>
    </rPh>
    <phoneticPr fontId="31"/>
  </si>
  <si>
    <t>ニトリ産廃見積もり目安　500坪毎</t>
    <rPh sb="3" eb="5">
      <t>サンパイ</t>
    </rPh>
    <rPh sb="5" eb="7">
      <t>ミツ</t>
    </rPh>
    <rPh sb="9" eb="11">
      <t>メヤス</t>
    </rPh>
    <rPh sb="15" eb="16">
      <t>ツボ</t>
    </rPh>
    <rPh sb="16" eb="17">
      <t>ゴト</t>
    </rPh>
    <phoneticPr fontId="31"/>
  </si>
  <si>
    <t>8㎥コンテナで車両1台と換算</t>
    <rPh sb="7" eb="9">
      <t>シャリョウ</t>
    </rPh>
    <rPh sb="10" eb="11">
      <t>ダイ</t>
    </rPh>
    <rPh sb="12" eb="14">
      <t>カンサン</t>
    </rPh>
    <phoneticPr fontId="31"/>
  </si>
  <si>
    <t>500坪</t>
    <rPh sb="3" eb="4">
      <t>ツボ</t>
    </rPh>
    <phoneticPr fontId="31"/>
  </si>
  <si>
    <t>1000坪</t>
    <rPh sb="4" eb="5">
      <t>ツボ</t>
    </rPh>
    <phoneticPr fontId="31"/>
  </si>
  <si>
    <t>1500坪</t>
    <rPh sb="4" eb="5">
      <t>ツボ</t>
    </rPh>
    <phoneticPr fontId="31"/>
  </si>
  <si>
    <t>2000坪</t>
    <rPh sb="4" eb="5">
      <t>ツボ</t>
    </rPh>
    <phoneticPr fontId="31"/>
  </si>
  <si>
    <t>㎥</t>
  </si>
  <si>
    <t>地域により異なる</t>
    <rPh sb="0" eb="2">
      <t>チイキ</t>
    </rPh>
    <rPh sb="5" eb="6">
      <t>コト</t>
    </rPh>
    <phoneticPr fontId="31"/>
  </si>
  <si>
    <t>地域により無料引き取りあり</t>
    <rPh sb="0" eb="2">
      <t>チイキ</t>
    </rPh>
    <rPh sb="5" eb="7">
      <t>ムリョウ</t>
    </rPh>
    <rPh sb="7" eb="8">
      <t>ヒ</t>
    </rPh>
    <rPh sb="9" eb="10">
      <t>ト</t>
    </rPh>
    <phoneticPr fontId="31"/>
  </si>
  <si>
    <t>ガラス・陶磁器及びコンクリートくず</t>
  </si>
  <si>
    <t>基本的にはない</t>
    <rPh sb="0" eb="3">
      <t>キホンテキ</t>
    </rPh>
    <phoneticPr fontId="31"/>
  </si>
  <si>
    <t>主要廃棄物</t>
    <rPh sb="0" eb="2">
      <t>シュヨウ</t>
    </rPh>
    <rPh sb="2" eb="5">
      <t>ハイキブツ</t>
    </rPh>
    <phoneticPr fontId="31"/>
  </si>
  <si>
    <t>回収業者へ発生時は必ず連絡する</t>
    <rPh sb="0" eb="2">
      <t>カイシュウ</t>
    </rPh>
    <rPh sb="2" eb="4">
      <t>ギョウシャ</t>
    </rPh>
    <rPh sb="5" eb="7">
      <t>ハッセイ</t>
    </rPh>
    <rPh sb="7" eb="8">
      <t>ジ</t>
    </rPh>
    <rPh sb="9" eb="10">
      <t>カナラ</t>
    </rPh>
    <rPh sb="11" eb="13">
      <t>レンラク</t>
    </rPh>
    <phoneticPr fontId="31"/>
  </si>
  <si>
    <t>（8㎥コンテナ 交換・引き上げ）</t>
  </si>
  <si>
    <t>鉄だけなら無料引き取りなどあり</t>
    <rPh sb="0" eb="1">
      <t>テツ</t>
    </rPh>
    <rPh sb="5" eb="7">
      <t>ムリョウ</t>
    </rPh>
    <rPh sb="7" eb="8">
      <t>ヒ</t>
    </rPh>
    <rPh sb="9" eb="10">
      <t>ト</t>
    </rPh>
    <phoneticPr fontId="31"/>
  </si>
  <si>
    <t>（平ボディー、木カウンター回収）</t>
  </si>
  <si>
    <t>対応できる回収業者もある</t>
    <rPh sb="0" eb="2">
      <t>タイオウ</t>
    </rPh>
    <rPh sb="5" eb="7">
      <t>カイシュウ</t>
    </rPh>
    <rPh sb="7" eb="9">
      <t>ギョウシャ</t>
    </rPh>
    <phoneticPr fontId="31"/>
  </si>
  <si>
    <t>kg</t>
  </si>
  <si>
    <t>処理方法が別になるため</t>
    <rPh sb="0" eb="2">
      <t>ショリ</t>
    </rPh>
    <rPh sb="2" eb="4">
      <t>ホウホウ</t>
    </rPh>
    <rPh sb="5" eb="6">
      <t>ベツ</t>
    </rPh>
    <phoneticPr fontId="31"/>
  </si>
  <si>
    <t>1台以上は恐らく発生しない</t>
    <rPh sb="1" eb="2">
      <t>ダイ</t>
    </rPh>
    <rPh sb="2" eb="4">
      <t>イジョウ</t>
    </rPh>
    <rPh sb="5" eb="6">
      <t>オソ</t>
    </rPh>
    <rPh sb="8" eb="10">
      <t>ハッセイ</t>
    </rPh>
    <phoneticPr fontId="31"/>
  </si>
  <si>
    <t>リサイクル家電運搬費（テレビ・冷蔵庫の回収）</t>
    <rPh sb="5" eb="7">
      <t>カデン</t>
    </rPh>
    <rPh sb="7" eb="9">
      <t>ウンパン</t>
    </rPh>
    <rPh sb="9" eb="10">
      <t>ヒ</t>
    </rPh>
    <rPh sb="15" eb="18">
      <t>レイゾウコ</t>
    </rPh>
    <rPh sb="19" eb="21">
      <t>カイシュウ</t>
    </rPh>
    <phoneticPr fontId="31"/>
  </si>
  <si>
    <t>店舗にてリサイクル用紙取得、貼付してもらうコミュニケ必要</t>
    <rPh sb="0" eb="2">
      <t>テンポ</t>
    </rPh>
    <rPh sb="9" eb="11">
      <t>ヨウシ</t>
    </rPh>
    <rPh sb="11" eb="13">
      <t>シュトク</t>
    </rPh>
    <rPh sb="14" eb="16">
      <t>テンプ</t>
    </rPh>
    <rPh sb="26" eb="28">
      <t>ヒツヨウ</t>
    </rPh>
    <phoneticPr fontId="31"/>
  </si>
  <si>
    <t>デコホーム産廃見積もり目安　100坪毎</t>
    <rPh sb="5" eb="7">
      <t>サンパイ</t>
    </rPh>
    <rPh sb="7" eb="9">
      <t>ミツ</t>
    </rPh>
    <rPh sb="11" eb="13">
      <t>メヤス</t>
    </rPh>
    <rPh sb="17" eb="18">
      <t>ツボ</t>
    </rPh>
    <rPh sb="18" eb="19">
      <t>ゴト</t>
    </rPh>
    <phoneticPr fontId="31"/>
  </si>
  <si>
    <t>(デコは店舗備品廃棄分を含む：100坪15立米/200坪20立米/300坪25立米)</t>
    <rPh sb="4" eb="6">
      <t>テンポ</t>
    </rPh>
    <rPh sb="6" eb="8">
      <t>ビヒン</t>
    </rPh>
    <rPh sb="8" eb="10">
      <t>ハイキ</t>
    </rPh>
    <rPh sb="10" eb="11">
      <t>ブン</t>
    </rPh>
    <rPh sb="12" eb="13">
      <t>フク</t>
    </rPh>
    <rPh sb="18" eb="19">
      <t>ツボ</t>
    </rPh>
    <rPh sb="21" eb="23">
      <t>リュウベイ</t>
    </rPh>
    <rPh sb="27" eb="28">
      <t>ツボ</t>
    </rPh>
    <rPh sb="30" eb="32">
      <t>リュウベイ</t>
    </rPh>
    <rPh sb="36" eb="37">
      <t>ツボ</t>
    </rPh>
    <rPh sb="39" eb="41">
      <t>リュウベイ</t>
    </rPh>
    <phoneticPr fontId="31"/>
  </si>
  <si>
    <t>2023/6/26改訂</t>
    <rPh sb="9" eb="11">
      <t>カイテイ</t>
    </rPh>
    <phoneticPr fontId="31"/>
  </si>
  <si>
    <t>100坪</t>
    <rPh sb="3" eb="4">
      <t>ツボ</t>
    </rPh>
    <phoneticPr fontId="31"/>
  </si>
  <si>
    <t>200坪</t>
    <rPh sb="3" eb="4">
      <t>ツボ</t>
    </rPh>
    <phoneticPr fontId="31"/>
  </si>
  <si>
    <t>300坪</t>
    <rPh sb="3" eb="4">
      <t>ツボ</t>
    </rPh>
    <phoneticPr fontId="31"/>
  </si>
  <si>
    <t>地域により無料引き取り、買取りあり</t>
    <rPh sb="0" eb="2">
      <t>チイキ</t>
    </rPh>
    <rPh sb="5" eb="7">
      <t>ムリョウ</t>
    </rPh>
    <rPh sb="7" eb="8">
      <t>ヒ</t>
    </rPh>
    <rPh sb="9" eb="10">
      <t>ト</t>
    </rPh>
    <rPh sb="12" eb="14">
      <t>カイトリ</t>
    </rPh>
    <phoneticPr fontId="31"/>
  </si>
  <si>
    <t>見積時単価のみ確認しておく</t>
    <rPh sb="0" eb="2">
      <t>ミツモリ</t>
    </rPh>
    <rPh sb="2" eb="3">
      <t>ジ</t>
    </rPh>
    <rPh sb="3" eb="5">
      <t>タンカ</t>
    </rPh>
    <rPh sb="7" eb="9">
      <t>カクニン</t>
    </rPh>
    <phoneticPr fontId="31"/>
  </si>
  <si>
    <t>予想</t>
    <rPh sb="0" eb="2">
      <t>ヨソウ</t>
    </rPh>
    <phoneticPr fontId="31"/>
  </si>
  <si>
    <t>400連</t>
    <rPh sb="3" eb="4">
      <t>レン</t>
    </rPh>
    <phoneticPr fontId="31"/>
  </si>
  <si>
    <t>・産業廃棄物　　収集運搬：〇〇</t>
    <rPh sb="1" eb="3">
      <t>サンギョウ</t>
    </rPh>
    <rPh sb="3" eb="6">
      <t>ハイキブツ</t>
    </rPh>
    <rPh sb="8" eb="10">
      <t>シュウシュウ</t>
    </rPh>
    <rPh sb="10" eb="12">
      <t>ウンパン</t>
    </rPh>
    <phoneticPr fontId="40"/>
  </si>
  <si>
    <t>・産業廃棄物　　処分：  　　〇〇</t>
    <rPh sb="1" eb="3">
      <t>サンギョウ</t>
    </rPh>
    <rPh sb="3" eb="6">
      <t>ハイキブツ</t>
    </rPh>
    <rPh sb="8" eb="10">
      <t>ショブン</t>
    </rPh>
    <phoneticPr fontId="40"/>
  </si>
  <si>
    <t>・No.2 金属くず(鉄くず）は別シートでお見積もりお願いします。</t>
    <rPh sb="16" eb="17">
      <t>ベツ</t>
    </rPh>
    <rPh sb="22" eb="24">
      <t>ミツ</t>
    </rPh>
    <rPh sb="27" eb="28">
      <t>ネガ</t>
    </rPh>
    <phoneticPr fontId="47"/>
  </si>
  <si>
    <t>・No.2 金属くず(鉄くず）は買取可能な場合は見積もりにマイナス表示で記載してください。</t>
    <rPh sb="16" eb="18">
      <t>カイトリ</t>
    </rPh>
    <rPh sb="18" eb="20">
      <t>カノウ</t>
    </rPh>
    <rPh sb="21" eb="23">
      <t>バアイ</t>
    </rPh>
    <rPh sb="24" eb="26">
      <t>ミツ</t>
    </rPh>
    <rPh sb="33" eb="35">
      <t>ヒョウジ</t>
    </rPh>
    <rPh sb="36" eb="38">
      <t>キサイ</t>
    </rPh>
    <phoneticPr fontId="47"/>
  </si>
  <si>
    <t>ニトリ/デコ　〇〇店（VPN ）</t>
    <rPh sb="9" eb="10">
      <t>テン</t>
    </rPh>
    <phoneticPr fontId="40"/>
  </si>
  <si>
    <t>〒</t>
    <phoneticPr fontId="31"/>
  </si>
  <si>
    <t>No1</t>
  </si>
  <si>
    <t>No2</t>
  </si>
  <si>
    <t>No3</t>
  </si>
  <si>
    <t xml:space="preserve">　　　（株）ニトリ　営業企画室　店舗レイアウト
　　　　　改訂履歴表           </t>
    <rPh sb="10" eb="12">
      <t>エイギョウ</t>
    </rPh>
    <rPh sb="12" eb="15">
      <t>キカクシツ</t>
    </rPh>
    <rPh sb="29" eb="31">
      <t>カイテイ</t>
    </rPh>
    <phoneticPr fontId="31"/>
  </si>
  <si>
    <t>発行日</t>
    <rPh sb="0" eb="3">
      <t>ハッコウビ</t>
    </rPh>
    <phoneticPr fontId="31"/>
  </si>
  <si>
    <t>発行部署</t>
    <rPh sb="0" eb="2">
      <t>ハッコウ</t>
    </rPh>
    <rPh sb="2" eb="4">
      <t>ブショ</t>
    </rPh>
    <phoneticPr fontId="31"/>
  </si>
  <si>
    <t>管理責任者</t>
    <rPh sb="0" eb="2">
      <t>カンリ</t>
    </rPh>
    <rPh sb="2" eb="4">
      <t>セキニン</t>
    </rPh>
    <rPh sb="4" eb="5">
      <t>シャ</t>
    </rPh>
    <phoneticPr fontId="31"/>
  </si>
  <si>
    <t>改訂番号</t>
    <rPh sb="0" eb="2">
      <t>カイテイ</t>
    </rPh>
    <rPh sb="2" eb="4">
      <t>バンゴウ</t>
    </rPh>
    <phoneticPr fontId="31"/>
  </si>
  <si>
    <t>１</t>
    <phoneticPr fontId="31"/>
  </si>
  <si>
    <t>ページ</t>
    <phoneticPr fontId="31"/>
  </si>
  <si>
    <t>変更改訂日</t>
    <rPh sb="0" eb="2">
      <t>ヘンコウ</t>
    </rPh>
    <rPh sb="2" eb="4">
      <t>カイテイ</t>
    </rPh>
    <rPh sb="4" eb="5">
      <t>ヒ</t>
    </rPh>
    <phoneticPr fontId="31"/>
  </si>
  <si>
    <t>改訂項</t>
    <rPh sb="0" eb="2">
      <t>カイテイ</t>
    </rPh>
    <rPh sb="2" eb="3">
      <t>コウ</t>
    </rPh>
    <phoneticPr fontId="31"/>
  </si>
  <si>
    <t>入力担当</t>
    <rPh sb="0" eb="2">
      <t>ニュウリョク</t>
    </rPh>
    <rPh sb="2" eb="4">
      <t>タントウ</t>
    </rPh>
    <phoneticPr fontId="31"/>
  </si>
  <si>
    <t>変更の内容</t>
    <rPh sb="0" eb="2">
      <t>ヘンコウ</t>
    </rPh>
    <rPh sb="3" eb="5">
      <t>ナイヨウ</t>
    </rPh>
    <phoneticPr fontId="31"/>
  </si>
  <si>
    <t>変更履歴シート追加</t>
    <rPh sb="0" eb="2">
      <t>ヘンコウ</t>
    </rPh>
    <rPh sb="2" eb="4">
      <t>リレキ</t>
    </rPh>
    <rPh sb="7" eb="9">
      <t>ツイカ</t>
    </rPh>
    <phoneticPr fontId="31"/>
  </si>
  <si>
    <t>丸山</t>
    <rPh sb="0" eb="2">
      <t>マルヤマ</t>
    </rPh>
    <phoneticPr fontId="31"/>
  </si>
  <si>
    <t>変更履歴の入力箇所の追加</t>
    <rPh sb="0" eb="2">
      <t>ヘンコウ</t>
    </rPh>
    <rPh sb="2" eb="4">
      <t>リレキ</t>
    </rPh>
    <rPh sb="5" eb="7">
      <t>ニュウリョク</t>
    </rPh>
    <rPh sb="7" eb="9">
      <t>カショ</t>
    </rPh>
    <rPh sb="10" eb="12">
      <t>ツイカ</t>
    </rPh>
    <phoneticPr fontId="31"/>
  </si>
  <si>
    <t>見積もり依頼書の表記変更</t>
    <rPh sb="0" eb="2">
      <t>ミツ</t>
    </rPh>
    <rPh sb="4" eb="6">
      <t>イライ</t>
    </rPh>
    <rPh sb="6" eb="7">
      <t>ショ</t>
    </rPh>
    <rPh sb="8" eb="10">
      <t>ヒョウキ</t>
    </rPh>
    <rPh sb="10" eb="12">
      <t>ヘンコウ</t>
    </rPh>
    <phoneticPr fontId="31"/>
  </si>
  <si>
    <t>㎥の小数点表記不可。
リサイクル家電運搬費の項目追記。</t>
    <rPh sb="2" eb="5">
      <t>ショウスウテン</t>
    </rPh>
    <rPh sb="5" eb="7">
      <t>ヒョウキ</t>
    </rPh>
    <rPh sb="7" eb="9">
      <t>フカ</t>
    </rPh>
    <rPh sb="16" eb="18">
      <t>カデン</t>
    </rPh>
    <rPh sb="18" eb="20">
      <t>ウンパン</t>
    </rPh>
    <rPh sb="20" eb="21">
      <t>ヒ</t>
    </rPh>
    <rPh sb="22" eb="24">
      <t>コウモク</t>
    </rPh>
    <rPh sb="24" eb="26">
      <t>ツイキ</t>
    </rPh>
    <phoneticPr fontId="31"/>
  </si>
  <si>
    <t>④-1　産廃排出量目安の追加</t>
    <rPh sb="4" eb="6">
      <t>サンパイ</t>
    </rPh>
    <rPh sb="6" eb="8">
      <t>ハイシュツ</t>
    </rPh>
    <rPh sb="8" eb="9">
      <t>リョウ</t>
    </rPh>
    <rPh sb="9" eb="11">
      <t>メヤス</t>
    </rPh>
    <rPh sb="12" eb="14">
      <t>ツイカ</t>
    </rPh>
    <phoneticPr fontId="31"/>
  </si>
  <si>
    <t>神崎</t>
    <rPh sb="0" eb="2">
      <t>カンザキ</t>
    </rPh>
    <phoneticPr fontId="31"/>
  </si>
  <si>
    <t>500坪毎の産廃排出量を過去の実績基におおよそで追加</t>
    <rPh sb="3" eb="4">
      <t>ツボ</t>
    </rPh>
    <rPh sb="4" eb="5">
      <t>ゴト</t>
    </rPh>
    <rPh sb="6" eb="8">
      <t>サンパイ</t>
    </rPh>
    <rPh sb="8" eb="10">
      <t>ハイシュツ</t>
    </rPh>
    <rPh sb="10" eb="11">
      <t>リョウ</t>
    </rPh>
    <rPh sb="12" eb="14">
      <t>カコ</t>
    </rPh>
    <rPh sb="15" eb="17">
      <t>ジッセキ</t>
    </rPh>
    <rPh sb="17" eb="18">
      <t>モト</t>
    </rPh>
    <rPh sb="24" eb="26">
      <t>ツイカ</t>
    </rPh>
    <phoneticPr fontId="31"/>
  </si>
  <si>
    <t>④見積依頼書の表記変更</t>
    <rPh sb="1" eb="3">
      <t>ミツモリ</t>
    </rPh>
    <rPh sb="3" eb="6">
      <t>イライショ</t>
    </rPh>
    <rPh sb="7" eb="9">
      <t>ヒョウキ</t>
    </rPh>
    <rPh sb="9" eb="11">
      <t>ヘンコウ</t>
    </rPh>
    <phoneticPr fontId="31"/>
  </si>
  <si>
    <t>田中</t>
    <rPh sb="0" eb="2">
      <t>タナカ</t>
    </rPh>
    <phoneticPr fontId="31"/>
  </si>
  <si>
    <t>支払い条件および業者情報欄の追加</t>
    <rPh sb="0" eb="2">
      <t>シハラ</t>
    </rPh>
    <rPh sb="3" eb="5">
      <t>ジョウケン</t>
    </rPh>
    <rPh sb="8" eb="10">
      <t>ギョウシャ</t>
    </rPh>
    <rPh sb="10" eb="12">
      <t>ジョウホウ</t>
    </rPh>
    <rPh sb="12" eb="13">
      <t>ラン</t>
    </rPh>
    <rPh sb="14" eb="16">
      <t>ツイカ</t>
    </rPh>
    <phoneticPr fontId="31"/>
  </si>
  <si>
    <t>デコホーム100坪毎の産廃排出量をオーダーリストよりおおよそで追加</t>
    <rPh sb="8" eb="9">
      <t>ツボ</t>
    </rPh>
    <rPh sb="9" eb="10">
      <t>ゴト</t>
    </rPh>
    <rPh sb="11" eb="13">
      <t>サンパイ</t>
    </rPh>
    <rPh sb="13" eb="15">
      <t>ハイシュツ</t>
    </rPh>
    <rPh sb="15" eb="16">
      <t>リョウ</t>
    </rPh>
    <rPh sb="31" eb="33">
      <t>ツイカ</t>
    </rPh>
    <phoneticPr fontId="31"/>
  </si>
  <si>
    <t>⑤注文書のフォーム変更</t>
    <rPh sb="1" eb="4">
      <t>チュウモンショ</t>
    </rPh>
    <rPh sb="9" eb="11">
      <t>ヘンコウ</t>
    </rPh>
    <phoneticPr fontId="31"/>
  </si>
  <si>
    <t>注文書のフォームを新店同様の書式に更新</t>
    <rPh sb="0" eb="3">
      <t>チュウモンショ</t>
    </rPh>
    <rPh sb="9" eb="11">
      <t>シンテン</t>
    </rPh>
    <rPh sb="11" eb="13">
      <t>ドウヨウ</t>
    </rPh>
    <rPh sb="14" eb="16">
      <t>ショシキ</t>
    </rPh>
    <rPh sb="17" eb="19">
      <t>コウシン</t>
    </rPh>
    <phoneticPr fontId="31"/>
  </si>
  <si>
    <t>コード</t>
    <phoneticPr fontId="31"/>
  </si>
  <si>
    <t>日本名</t>
  </si>
  <si>
    <t>種別</t>
  </si>
  <si>
    <t>ウエイト</t>
    <phoneticPr fontId="31"/>
  </si>
  <si>
    <r>
      <t>1</t>
    </r>
    <r>
      <rPr>
        <sz val="11"/>
        <rFont val="ＭＳ Ｐゴシック"/>
        <family val="3"/>
        <charset val="128"/>
      </rPr>
      <t>-1</t>
    </r>
    <phoneticPr fontId="31"/>
  </si>
  <si>
    <r>
      <t>1</t>
    </r>
    <r>
      <rPr>
        <sz val="11"/>
        <rFont val="ＭＳ Ｐゴシック"/>
        <family val="3"/>
        <charset val="128"/>
      </rPr>
      <t>-2</t>
    </r>
    <r>
      <rPr>
        <sz val="11"/>
        <rFont val="ＭＳ Ｐゴシック"/>
        <family val="3"/>
        <charset val="128"/>
      </rPr>
      <t/>
    </r>
  </si>
  <si>
    <r>
      <t>1</t>
    </r>
    <r>
      <rPr>
        <sz val="11"/>
        <rFont val="ＭＳ Ｐゴシック"/>
        <family val="3"/>
        <charset val="128"/>
      </rPr>
      <t>-3</t>
    </r>
    <r>
      <rPr>
        <sz val="11"/>
        <rFont val="ＭＳ Ｐゴシック"/>
        <family val="3"/>
        <charset val="128"/>
      </rPr>
      <t/>
    </r>
  </si>
  <si>
    <r>
      <t>1</t>
    </r>
    <r>
      <rPr>
        <sz val="11"/>
        <rFont val="ＭＳ Ｐゴシック"/>
        <family val="3"/>
        <charset val="128"/>
      </rPr>
      <t>-4</t>
    </r>
    <r>
      <rPr>
        <sz val="11"/>
        <rFont val="ＭＳ Ｐゴシック"/>
        <family val="3"/>
        <charset val="128"/>
      </rPr>
      <t/>
    </r>
  </si>
  <si>
    <r>
      <t>1</t>
    </r>
    <r>
      <rPr>
        <sz val="11"/>
        <rFont val="ＭＳ Ｐゴシック"/>
        <family val="3"/>
        <charset val="128"/>
      </rPr>
      <t>-5</t>
    </r>
    <r>
      <rPr>
        <sz val="11"/>
        <rFont val="ＭＳ Ｐゴシック"/>
        <family val="3"/>
        <charset val="128"/>
      </rPr>
      <t/>
    </r>
  </si>
  <si>
    <r>
      <t>2</t>
    </r>
    <r>
      <rPr>
        <sz val="11"/>
        <rFont val="ＭＳ Ｐゴシック"/>
        <family val="3"/>
        <charset val="128"/>
      </rPr>
      <t>-1</t>
    </r>
    <phoneticPr fontId="31"/>
  </si>
  <si>
    <r>
      <t>2</t>
    </r>
    <r>
      <rPr>
        <sz val="11"/>
        <rFont val="ＭＳ Ｐゴシック"/>
        <family val="3"/>
        <charset val="128"/>
      </rPr>
      <t>-2</t>
    </r>
    <r>
      <rPr>
        <sz val="11"/>
        <rFont val="ＭＳ Ｐゴシック"/>
        <family val="3"/>
        <charset val="128"/>
      </rPr>
      <t/>
    </r>
  </si>
  <si>
    <r>
      <t>2</t>
    </r>
    <r>
      <rPr>
        <sz val="11"/>
        <rFont val="ＭＳ Ｐゴシック"/>
        <family val="3"/>
        <charset val="128"/>
      </rPr>
      <t>-3</t>
    </r>
    <r>
      <rPr>
        <sz val="11"/>
        <rFont val="ＭＳ Ｐゴシック"/>
        <family val="3"/>
        <charset val="128"/>
      </rPr>
      <t/>
    </r>
  </si>
  <si>
    <r>
      <t>2</t>
    </r>
    <r>
      <rPr>
        <sz val="11"/>
        <rFont val="ＭＳ Ｐゴシック"/>
        <family val="3"/>
        <charset val="128"/>
      </rPr>
      <t>-4</t>
    </r>
    <r>
      <rPr>
        <sz val="11"/>
        <rFont val="ＭＳ Ｐゴシック"/>
        <family val="3"/>
        <charset val="128"/>
      </rPr>
      <t/>
    </r>
  </si>
  <si>
    <r>
      <t>2</t>
    </r>
    <r>
      <rPr>
        <sz val="11"/>
        <rFont val="ＭＳ Ｐゴシック"/>
        <family val="3"/>
        <charset val="128"/>
      </rPr>
      <t>-5</t>
    </r>
    <r>
      <rPr>
        <sz val="11"/>
        <rFont val="ＭＳ Ｐゴシック"/>
        <family val="3"/>
        <charset val="128"/>
      </rPr>
      <t/>
    </r>
  </si>
  <si>
    <r>
      <t>3</t>
    </r>
    <r>
      <rPr>
        <sz val="11"/>
        <rFont val="ＭＳ Ｐゴシック"/>
        <family val="3"/>
        <charset val="128"/>
      </rPr>
      <t>-1</t>
    </r>
    <phoneticPr fontId="31"/>
  </si>
  <si>
    <r>
      <t>3</t>
    </r>
    <r>
      <rPr>
        <sz val="11"/>
        <rFont val="ＭＳ Ｐゴシック"/>
        <family val="3"/>
        <charset val="128"/>
      </rPr>
      <t>-2</t>
    </r>
    <r>
      <rPr>
        <sz val="11"/>
        <rFont val="ＭＳ Ｐゴシック"/>
        <family val="3"/>
        <charset val="128"/>
      </rPr>
      <t/>
    </r>
  </si>
  <si>
    <r>
      <t>3</t>
    </r>
    <r>
      <rPr>
        <sz val="11"/>
        <rFont val="ＭＳ Ｐゴシック"/>
        <family val="3"/>
        <charset val="128"/>
      </rPr>
      <t>-3</t>
    </r>
    <r>
      <rPr>
        <sz val="11"/>
        <rFont val="ＭＳ Ｐゴシック"/>
        <family val="3"/>
        <charset val="128"/>
      </rPr>
      <t/>
    </r>
  </si>
  <si>
    <r>
      <t>3</t>
    </r>
    <r>
      <rPr>
        <sz val="11"/>
        <rFont val="ＭＳ Ｐゴシック"/>
        <family val="3"/>
        <charset val="128"/>
      </rPr>
      <t>-4</t>
    </r>
    <r>
      <rPr>
        <sz val="11"/>
        <rFont val="ＭＳ Ｐゴシック"/>
        <family val="3"/>
        <charset val="128"/>
      </rPr>
      <t/>
    </r>
  </si>
  <si>
    <t>3-5</t>
    <phoneticPr fontId="31"/>
  </si>
  <si>
    <t>4-1</t>
    <phoneticPr fontId="31"/>
  </si>
  <si>
    <t>4-2</t>
    <phoneticPr fontId="31"/>
  </si>
  <si>
    <t>4-3</t>
    <phoneticPr fontId="31"/>
  </si>
  <si>
    <t>4-4</t>
    <phoneticPr fontId="31"/>
  </si>
  <si>
    <t>とりあえず算出１CBM</t>
    <rPh sb="5" eb="7">
      <t>サンシュツ</t>
    </rPh>
    <phoneticPr fontId="31"/>
  </si>
  <si>
    <t>ﾚｼﾞ前ｺﾞﾝﾄﾞﾗ（ｷｬｽﾀｰ付）W120</t>
  </si>
  <si>
    <t>ｷｬｽﾀｰL型W120D45H210(1）</t>
  </si>
  <si>
    <t>①</t>
  </si>
  <si>
    <t>1070</t>
  </si>
  <si>
    <t>ｱｼﾞｬｽﾀｰ用Ｌ型支柱H210</t>
    <rPh sb="7" eb="8">
      <t>ヨウ</t>
    </rPh>
    <phoneticPr fontId="30"/>
  </si>
  <si>
    <t>5004</t>
  </si>
  <si>
    <t>ｱｼﾞｬｽﾀｰ用Ｌ型支柱H240</t>
    <rPh sb="7" eb="8">
      <t>ヨウ</t>
    </rPh>
    <phoneticPr fontId="30"/>
  </si>
  <si>
    <t>5005</t>
  </si>
  <si>
    <t>ｱｼﾞｬｽﾀｰ用Ｌ型支柱H300</t>
    <rPh sb="7" eb="8">
      <t>ヨウ</t>
    </rPh>
    <phoneticPr fontId="30"/>
  </si>
  <si>
    <t>5007</t>
  </si>
  <si>
    <t>ｱｼﾞｬｽﾀｰ用Ｌ型支柱H330</t>
    <rPh sb="7" eb="8">
      <t>ヨウ</t>
    </rPh>
    <phoneticPr fontId="30"/>
  </si>
  <si>
    <t>5008</t>
  </si>
  <si>
    <t>ｱｼﾞｬｽﾀｰ用上連結W120</t>
    <rPh sb="7" eb="8">
      <t>ヨウ</t>
    </rPh>
    <phoneticPr fontId="30"/>
  </si>
  <si>
    <t>5033</t>
  </si>
  <si>
    <t>ｱｼﾞｬｽﾀｰ用下連結W120</t>
    <rPh sb="7" eb="8">
      <t>ヨウ</t>
    </rPh>
    <phoneticPr fontId="30"/>
  </si>
  <si>
    <t>5036</t>
  </si>
  <si>
    <t>ｱｼﾞｬｽﾀｰ用ﾊﾞｯｸﾈｯﾄW90H330</t>
    <rPh sb="7" eb="8">
      <t>ヨウ</t>
    </rPh>
    <phoneticPr fontId="30"/>
  </si>
  <si>
    <t>5077</t>
  </si>
  <si>
    <t>ｱｼﾞｬｽﾀｰ用ﾊﾞｯｸﾈｯﾄW120H330</t>
    <rPh sb="7" eb="8">
      <t>ヨウ</t>
    </rPh>
    <phoneticPr fontId="30"/>
  </si>
  <si>
    <t>5078</t>
  </si>
  <si>
    <t>ｷｬｽﾀｰ用Ｌ型支柱H180ｾｯﾄ(1)</t>
    <rPh sb="5" eb="6">
      <t>ヨウ</t>
    </rPh>
    <phoneticPr fontId="30"/>
  </si>
  <si>
    <t>0020</t>
  </si>
  <si>
    <t>ｷｬｽﾀｰ用Ｌ型支柱H210ｾｯﾄ（1）</t>
    <rPh sb="5" eb="6">
      <t>ヨウ</t>
    </rPh>
    <phoneticPr fontId="30"/>
  </si>
  <si>
    <t>0030</t>
  </si>
  <si>
    <t>ｷｬｽﾀｰ用Ｔ型支柱D45×2H180(1)</t>
    <rPh sb="5" eb="6">
      <t>ヨウ</t>
    </rPh>
    <phoneticPr fontId="30"/>
  </si>
  <si>
    <t>0113</t>
  </si>
  <si>
    <t>ｷｬｽﾀｰ用T型支柱D45×2H210(1)</t>
    <rPh sb="5" eb="6">
      <t>ヨウ</t>
    </rPh>
    <phoneticPr fontId="30"/>
  </si>
  <si>
    <t>ｷｬｽﾀｰ用上連結W120</t>
    <rPh sb="5" eb="6">
      <t>ヨウ</t>
    </rPh>
    <phoneticPr fontId="30"/>
  </si>
  <si>
    <t>ｷｬｽﾀｰ用下連結W120</t>
    <rPh sb="5" eb="6">
      <t>ヨウ</t>
    </rPh>
    <phoneticPr fontId="30"/>
  </si>
  <si>
    <t>ｴﾝﾄﾞﾌﾚｰﾑ H1800XW1200</t>
  </si>
  <si>
    <t>ｴﾝﾄﾞﾌﾚｰﾑ H2100XW1200</t>
  </si>
  <si>
    <t>5051</t>
  </si>
  <si>
    <t>ｴﾝﾄﾞﾌﾚｰﾑ H2400XW1200</t>
  </si>
  <si>
    <t>5052</t>
  </si>
  <si>
    <t>後方ﾗｯｸ用支柱　H2100</t>
  </si>
  <si>
    <t>5233</t>
  </si>
  <si>
    <t>後方ﾗｯｸ用支柱　H2400</t>
  </si>
  <si>
    <t>5231</t>
  </si>
  <si>
    <t>後方ﾗｯｸ用支柱　H2700</t>
  </si>
  <si>
    <t>後方ﾗｯｸ用棚板　W1500</t>
  </si>
  <si>
    <t>②</t>
  </si>
  <si>
    <t>5801</t>
  </si>
  <si>
    <t>後方ﾗｯｸ用棚板　W1800</t>
  </si>
  <si>
    <t>後方ラック用　天受け</t>
  </si>
  <si>
    <t>後方ラック用　棚受け</t>
  </si>
  <si>
    <t>後方ラック用　ﾊﾟﾗﾍﾟｯﾄ　W1500</t>
  </si>
  <si>
    <t>後方ラック用　ﾊﾟﾗﾍﾟｯﾄ　W1800</t>
  </si>
  <si>
    <t>後方ﾗｯｸ用 ﾍﾞｰｽ棚(W1440型)</t>
  </si>
  <si>
    <t>後方ﾗｯｸ用 ﾍﾞｰｽ棚(W1740型)</t>
  </si>
  <si>
    <t>後方ﾗｯｸ用 角ﾊﾞｰﾌﾞﾗｹｯﾄ　2型ｾｯﾄ</t>
  </si>
  <si>
    <t>後方ﾗｯｸ用 角ﾊﾞｰﾌﾞﾗｹｯﾄ　3型ｾｯﾄ</t>
  </si>
  <si>
    <t>後方ﾗｯｸ用 角バー　L580</t>
  </si>
  <si>
    <t>木棚受　D300ｾｯﾄ</t>
  </si>
  <si>
    <t>木棚受　D350ｾｯﾄ</t>
  </si>
  <si>
    <t>木棚受　D400ｾｯﾄ</t>
  </si>
  <si>
    <t>木棚受　D450 ｾｯﾄ</t>
  </si>
  <si>
    <t>木棚受　D500ｾｯﾄ</t>
  </si>
  <si>
    <t>木棚受　D550ｾｯﾄ</t>
  </si>
  <si>
    <t>木棚受　D750ｾｯﾄ</t>
  </si>
  <si>
    <t>ｽﾁｰﾙ棚板  W900XD400</t>
  </si>
  <si>
    <t>ｽﾁｰﾙ棚板  W900XD450</t>
  </si>
  <si>
    <t>ｽﾁｰﾙ棚板  W900XD500</t>
  </si>
  <si>
    <t>穴あきｽﾁｰﾙ棚板  W900XD550(920X580)</t>
  </si>
  <si>
    <t>穴あきｽﾁｰﾙ棚板  W900XD750(920X780)</t>
  </si>
  <si>
    <t>ｽﾁｰﾙ棚板  W900XD900</t>
  </si>
  <si>
    <t>ｽﾁｰﾙ棚板  W1200XD400</t>
  </si>
  <si>
    <t>ｽﾁｰﾙ棚板  W1200XD450</t>
  </si>
  <si>
    <t>穴あきｽﾁｰﾙ棚板  W1200*D550(1220X580)</t>
  </si>
  <si>
    <t>穴あきｽﾁｰﾙ棚板  W1200*D750(1220X780)</t>
  </si>
  <si>
    <t>ｽﾁｰﾙ棚板  W1200XD900</t>
  </si>
  <si>
    <t>ｽﾁｰﾙ棚受補強ﾀｲﾌﾟ D400</t>
  </si>
  <si>
    <t>ｽﾁｰﾙ棚受補強ﾀｲﾌﾟ D450</t>
  </si>
  <si>
    <t>ｽﾁｰﾙ棚受補強ﾀｲﾌﾟ D550</t>
  </si>
  <si>
    <t>ｽﾁｰﾙ棚受補強ﾀｲﾌﾟ D750</t>
  </si>
  <si>
    <t>ｽﾁｰﾙ棚受補強ﾀｲﾌﾟ D900</t>
  </si>
  <si>
    <t>角ﾊﾞｰ　L1200</t>
  </si>
  <si>
    <t>補強角ﾊﾞｰL1200　D50ﾌﾞﾗｹｯﾄ付</t>
  </si>
  <si>
    <t>ﾏｯﾄﾌｯｸB　（楕円）　補強角バー用</t>
  </si>
  <si>
    <t>重量ﾌｯｸ  D400</t>
  </si>
  <si>
    <t>ｼｸﾞﾏﾌｯｸ(小)  450X450X320</t>
  </si>
  <si>
    <t>ｼｸﾞﾏﾌｯｸ(中)  600X410X320</t>
  </si>
  <si>
    <t>ｼｸﾞﾏﾌｯｸ(大)  600X550X500</t>
  </si>
  <si>
    <t>新型ﾃｰﾌﾞﾙｱｰﾑB 補強角バー用</t>
  </si>
  <si>
    <t>(新型）寝装品仕切ﾈｯﾄ　右</t>
  </si>
  <si>
    <t>(新型）寝装品仕切ﾈｯﾄ　左</t>
  </si>
  <si>
    <t>(新型）寝装品仕切ﾈｯﾄ　中央</t>
  </si>
  <si>
    <t>(新型）枕用仕切ﾈｯﾄ　右</t>
  </si>
  <si>
    <t>(新型）枕用仕切ﾈｯﾄ　左</t>
  </si>
  <si>
    <t>(新型）仕切ﾈｯﾄ　中央</t>
  </si>
  <si>
    <t>2段ﾜｺﾞﾝ</t>
  </si>
  <si>
    <t>大型ﾗｸﾞ吊り什器(12連)</t>
  </si>
  <si>
    <t>新中型ﾗｸﾞ吊り什器(10連)</t>
  </si>
  <si>
    <t>新中型ﾗｸﾞ吊り什器(15連)</t>
  </si>
  <si>
    <t>平織什器本体ｾｯﾄ(棚板7枚)</t>
  </si>
  <si>
    <t>ﾋﾞｰｽﾞｸｯｼｮﾝ ﾊﾟﾈﾙ (中A)W1200</t>
  </si>
  <si>
    <t>ﾋﾞｰｽﾞｸｯｼｮﾝ ﾊﾟﾈﾙ (大)W1200</t>
  </si>
  <si>
    <t>新型ﾍﾞｯﾄ什器(2連ﾀｲﾌﾟ)</t>
  </si>
  <si>
    <t>ｶｰﾃﾝ ｴﾝﾄﾞ用ｼｪﾙﾌ(改良型)</t>
  </si>
  <si>
    <t>1-1</t>
  </si>
  <si>
    <t>1-2</t>
  </si>
  <si>
    <t>1-3</t>
  </si>
  <si>
    <t>1-4</t>
  </si>
  <si>
    <t>1-5</t>
  </si>
  <si>
    <t>2-1</t>
  </si>
  <si>
    <t>2-2</t>
  </si>
  <si>
    <t>2-3</t>
  </si>
  <si>
    <t>2-4</t>
  </si>
  <si>
    <t>2-5</t>
  </si>
  <si>
    <t>3-1</t>
  </si>
  <si>
    <t>3-2</t>
  </si>
  <si>
    <t>3-3</t>
  </si>
  <si>
    <t>3-4</t>
  </si>
  <si>
    <t>3-5</t>
  </si>
  <si>
    <t>4-1</t>
  </si>
  <si>
    <t>4-2</t>
  </si>
  <si>
    <t>4-3</t>
  </si>
  <si>
    <t>4-4</t>
  </si>
  <si>
    <t>木くず</t>
    <rPh sb="0" eb="1">
      <t>キ</t>
    </rPh>
    <phoneticPr fontId="31"/>
  </si>
  <si>
    <t>ﾊﾞｯｸﾎﾞｰﾄﾞ  H2100XW1200</t>
  </si>
  <si>
    <t>ﾎﾞｰﾄﾞ穴あき(Hｼﾞｮｲﾝﾄ付)  H3000XW1200</t>
  </si>
  <si>
    <t>5136</t>
  </si>
  <si>
    <t>ﾎﾞｰﾄﾞ穴あき(Hｼﾞｮｲﾝﾄ付)  H3300XW900</t>
  </si>
  <si>
    <t>5137</t>
  </si>
  <si>
    <t>ﾎﾞｰﾄﾞ穴あき(Hｼﾞｮｲﾝﾄ付)  H3300XW1200</t>
  </si>
  <si>
    <t>5138</t>
  </si>
  <si>
    <t>ｷｬｽﾀｰ用ﾊﾞｯｸﾎﾞｰﾄﾞW90H210</t>
  </si>
  <si>
    <t>5115</t>
  </si>
  <si>
    <t>ｷｬｽﾀｰ用ﾊﾞｯｸﾎﾞｰﾄﾞW120H210</t>
  </si>
  <si>
    <t>5116</t>
  </si>
  <si>
    <t>新ｷｬｽﾀｰ木棚(穴あき補強ﾀｲﾌﾟ）  W900XD550</t>
  </si>
  <si>
    <t>5725</t>
  </si>
  <si>
    <t>新ｷｬｽﾀｰ木棚(穴あき補強ﾀｲﾌﾟ）  W900XD750</t>
  </si>
  <si>
    <t>5726</t>
  </si>
  <si>
    <t>新ｷｬｽﾀｰ木棚(穴あき補強ﾀｲﾌﾟ）  W1200XD550</t>
  </si>
  <si>
    <t>5731</t>
  </si>
  <si>
    <t>新ｷｬｽﾀｰ木棚(穴あき補強ﾀｲﾌﾟ）  W1200XD750</t>
  </si>
  <si>
    <t>5732</t>
  </si>
  <si>
    <t>既製ｶｰﾃﾝ陳列格子 W1200XH1800</t>
  </si>
  <si>
    <t>0063</t>
  </si>
  <si>
    <t>出窓型ｶｰﾃﾝ陳列格子H1050</t>
  </si>
  <si>
    <t>0066</t>
  </si>
  <si>
    <t>ﾊﾞﾗﾝｽｶｰﾃﾝ陳列格子H1050</t>
  </si>
  <si>
    <t>0068</t>
  </si>
  <si>
    <t>のれん陳列用什器 W3600</t>
  </si>
  <si>
    <t>0287</t>
  </si>
  <si>
    <t>のれん陳列用什器 W2400</t>
  </si>
  <si>
    <t>0286</t>
  </si>
  <si>
    <t>ｶｰﾃﾝﾚｰﾙ 展示ﾊﾟﾈﾙ W2400</t>
  </si>
  <si>
    <t>0281</t>
  </si>
  <si>
    <t>ｶｰﾃﾝﾚｰﾙ 展示ﾊﾟﾈﾙ W1200</t>
  </si>
  <si>
    <t>0284</t>
  </si>
  <si>
    <t>食器在庫用　ｷｬｽﾀｰ引出し　W1200</t>
  </si>
  <si>
    <t>0041</t>
  </si>
  <si>
    <t>食器在庫用　ｷｬｽﾀｰ引出し　W900</t>
  </si>
  <si>
    <t>0042</t>
  </si>
  <si>
    <t>新型ﾏｯﾄﾚｽｻﾝﾌﾟﾙBOX H1100</t>
  </si>
  <si>
    <t>9345</t>
  </si>
  <si>
    <t>ﾏｯﾄﾚｽｻﾝﾌﾟﾙｽﾃｰｼﾞ</t>
  </si>
  <si>
    <t>0346</t>
  </si>
  <si>
    <t>木製天井ﾙｰﾊﾞｰ W1800 D3000　2分割ﾀｲﾌﾟ</t>
  </si>
  <si>
    <t>0044</t>
  </si>
  <si>
    <t>木製天井ﾙｰﾊﾞｰ W1200 D3000　2分割ﾀｲﾌﾟ</t>
  </si>
  <si>
    <t>0045</t>
  </si>
  <si>
    <t>木製天井ﾙｰﾊﾞｰ W600 D3000　2分割ﾀｲﾌﾟ</t>
  </si>
  <si>
    <t>0046</t>
  </si>
  <si>
    <t>家具PPｽﾃｰｼﾞ H200ﾀｲﾌﾟ　1000x1200</t>
  </si>
  <si>
    <t>0398</t>
  </si>
  <si>
    <t>家具PPｽﾃｰｼﾞ H200ﾀｲﾌﾟ　1000x1000</t>
  </si>
  <si>
    <t>0399</t>
  </si>
  <si>
    <t>家具PPｽﾃｰｼﾞ H100ﾀｲﾌﾟ　1000x1200</t>
  </si>
  <si>
    <t>0278</t>
  </si>
  <si>
    <t>家具PPｽﾃｰｼﾞ H100ﾀｲﾌﾟ　1000x1000</t>
  </si>
  <si>
    <t>0279</t>
  </si>
  <si>
    <t>ﾍﾞｯﾄﾞPPｽﾃｰｼﾞｾｯﾄ D2350</t>
  </si>
  <si>
    <t>0222</t>
  </si>
  <si>
    <t>ｶｰﾃﾝｴﾝﾄﾞｾｯﾄ　Ｈ2550</t>
  </si>
  <si>
    <t>HFA　 PP傾斜ステージ  W1250</t>
  </si>
  <si>
    <t>0396</t>
  </si>
  <si>
    <t>HFU　ＰＰ傾斜ステージ W1000</t>
  </si>
  <si>
    <t>0397</t>
  </si>
  <si>
    <t>家具第2ﾏｸﾞﾈｯﾄ用ｽﾃｰｼﾞ(2分割)ｾｯﾄ</t>
  </si>
  <si>
    <t>0304</t>
  </si>
  <si>
    <t>ﾙｰﾑﾊﾟﾈﾙ2050　H2600   (両面ｺﾝﾊﾟﾈﾀｲﾌﾟ）</t>
  </si>
  <si>
    <t>0575</t>
  </si>
  <si>
    <t>ﾙｰﾑﾊﾟﾈﾙ ﾌﾗｯﾄ H2600   (両面ｺﾝﾊﾟﾈﾀｲﾌﾟ）</t>
  </si>
  <si>
    <t>0571</t>
  </si>
  <si>
    <t>T型ﾙｰﾑﾊﾟﾈﾙ   H2600    (両面ｺﾝﾊﾟﾈﾀｲﾌﾟ）</t>
  </si>
  <si>
    <t>0572</t>
  </si>
  <si>
    <t>L型ﾙｰﾑﾊﾟﾈﾙ    H2600   (両面ｺﾝﾊﾟﾈﾀｲﾌﾟ）</t>
  </si>
  <si>
    <t>0573</t>
  </si>
  <si>
    <t>逆L型ﾙｰﾑﾊﾟﾈﾙ H2600   (両面ｺﾝﾊﾟﾈﾀｲﾌﾟ）</t>
  </si>
  <si>
    <t>0574</t>
  </si>
  <si>
    <t>配線ﾀﾞｸﾄﾚｰﾙﾎﾞｯｸｽW2400</t>
  </si>
  <si>
    <t>0311</t>
  </si>
  <si>
    <t>配線ﾀﾞｸﾄﾚｰﾙﾎﾞｯｸｽW1800</t>
  </si>
  <si>
    <t>0312</t>
  </si>
  <si>
    <t>ﾍﾞｯﾄﾞ用ﾊﾟﾈﾙ W3000 ﾀｲﾌﾟ</t>
  </si>
  <si>
    <t>0036</t>
  </si>
  <si>
    <t>ﾍﾞｯﾄﾞ用ﾊﾟﾈﾙ W2100 ﾀｲﾌﾟ</t>
  </si>
  <si>
    <t>0237</t>
  </si>
  <si>
    <t>ﾍﾞｯﾄﾞ用ﾊﾟﾈﾙ W1200 ﾀｲﾌﾟ</t>
  </si>
  <si>
    <t>0031</t>
  </si>
  <si>
    <t>食卓用ﾊﾟﾈﾙ H730ﾀｲﾌﾟ W2400</t>
  </si>
  <si>
    <t>0074</t>
  </si>
  <si>
    <t>食卓用ﾊﾟﾈﾙ H730ﾀｲﾌﾟ W2100</t>
  </si>
  <si>
    <t>0232</t>
  </si>
  <si>
    <t>ｿﾌｧﾊﾟﾈﾙ H900ﾀｲﾌﾟ W3000</t>
  </si>
  <si>
    <t>0016</t>
  </si>
  <si>
    <t>ｿﾌｧﾊﾟﾈﾙ H900ﾀｲﾌﾟ W2100</t>
  </si>
  <si>
    <t>家具PPﾊﾟﾈﾙ H1000 W1800</t>
  </si>
  <si>
    <t>家具PPﾊﾟﾈﾙ H1000 W1500</t>
  </si>
  <si>
    <t>家具PPﾊﾟﾈﾙ H1000 W1200</t>
  </si>
  <si>
    <t>ｵｰﾀﾞｰｶｳﾝﾀｰ(ｳｨﾝﾄﾞｳｶﾊﾞﾘﾝｸﾞ)</t>
  </si>
  <si>
    <t>新ｶﾗｰ立ちｶｳﾝﾀｰ(OA対応) NO1</t>
  </si>
  <si>
    <t>新ｶﾗｰ立ちｶｳﾝﾀｰ(OA対応) NO5</t>
  </si>
  <si>
    <t>新ｶﾗｰ立ちｶｳﾝﾀｰ(OA対応) NO4</t>
  </si>
  <si>
    <t>新ｶﾗｰ立ちｶｳﾝﾀｰ(OA対応) NO2</t>
  </si>
  <si>
    <t>新ｶﾗｰ立ちｶｳﾝﾀｰ(OA対応) Rｺｰﾅｰ</t>
  </si>
  <si>
    <t>新ｶﾗｰ立ちｶｳﾝﾀｰ(OA対応)　1500立ちカウンターＡ型</t>
  </si>
  <si>
    <t>新ｶﾗｰ立ちｶｳﾝﾀｰ(OA対応)　1200立ちカウンターＡ型</t>
  </si>
  <si>
    <t>新ｶﾗｰ立ちｶｳﾝﾀｰ(OA対応)　1200立ちカウンターＢ型</t>
  </si>
  <si>
    <t>新ｶﾗｰ立ちｶｳﾝﾀｰ(OA対応)　900立ちカウンターＡ型</t>
  </si>
  <si>
    <t xml:space="preserve">新ｶﾗｰ座ｶｳﾝﾀｰ(OA対応) W1800 </t>
  </si>
  <si>
    <t xml:space="preserve">新ｶﾗｰ座ｶｳﾝﾀｰ(OA対応) W1500 </t>
  </si>
  <si>
    <t xml:space="preserve">新ｶﾗｰ座ｶｳﾝﾀｰ(OA対応) Rｺｰﾅｰ </t>
  </si>
  <si>
    <t xml:space="preserve">新ｶﾗｰ座ｶｳﾝﾀｰ(2型) Rｺｰﾅｰ </t>
  </si>
  <si>
    <t xml:space="preserve">新ｶﾗｰ座ｶｳﾝﾀｰ(2型) W1500 </t>
  </si>
  <si>
    <t>新ｶﾗｰ座ｶｳﾝﾀｰ(2型) W1800</t>
  </si>
  <si>
    <t>新ｶﾗｰ座ｶｳﾝﾀｰ(2型) W1200</t>
  </si>
  <si>
    <t>新ｶﾗｰ ﾚｼﾞｶｳﾝﾀｰ Rｺｰﾅｰ</t>
  </si>
  <si>
    <t>新ｶﾗｰ ﾚｼﾞｶｳﾝﾀｰ BOX</t>
  </si>
  <si>
    <t>新型1500レジレーン</t>
  </si>
  <si>
    <t>ﾌﾟﾘﾝﾀｰ･ﾌｧｯｸｽ台(大)</t>
  </si>
  <si>
    <t>新ｶﾗｰ ﾚｼﾞ脇ｶｳﾝﾀｰ</t>
  </si>
  <si>
    <t>新ｶﾗｰ ﾚｼﾞ囲いLﾊﾟﾈﾙ 550</t>
  </si>
  <si>
    <t>新ｶﾗｰ ﾚｼﾞ囲い ｺの字型ﾊﾟﾈﾙ</t>
  </si>
  <si>
    <t>新ｶﾗｰ ﾚｼﾞ囲いｺの字ﾊﾟﾈﾙ　A</t>
  </si>
  <si>
    <t>新ｶﾗｰ ｶｳﾝﾀｰ囲いﾊﾟﾈﾙ 　A(L型W3500)</t>
  </si>
  <si>
    <t>新ｶﾗｰ ｶｳﾝﾀｰ囲いﾊﾟﾈﾙ 　B(逆L型W3500)</t>
  </si>
  <si>
    <t>新ｶﾗｰ ｶｳﾝﾀｰ囲いﾊﾟﾈﾙ L型 W4500</t>
  </si>
  <si>
    <t>新ｶﾗｰ ｶｳﾝﾀｰ囲いﾊﾟﾈﾙ 逆L型 W4500</t>
  </si>
  <si>
    <t>お客様包装台(ﾊﾟﾈﾙ付)</t>
  </si>
  <si>
    <t>ﾊﾟﾝﾌﾚｯﾄ什器</t>
  </si>
  <si>
    <t>木製作業台</t>
  </si>
  <si>
    <t>事務所掲示板(ｺﾙｸ別)</t>
  </si>
  <si>
    <t>新ご案内掲示板W2440</t>
  </si>
  <si>
    <t>新ご案内掲示板W2060</t>
  </si>
  <si>
    <t>ｺﾙｸﾎﾞｰﾄﾞﾊﾟﾈﾙ W1800</t>
  </si>
  <si>
    <t>ｺﾙｸﾎﾞｰﾄﾞﾊﾟﾈﾙ W600</t>
  </si>
  <si>
    <t>新ｶｰﾍﾟｯﾄ平台（脚別)</t>
  </si>
  <si>
    <t>石膏</t>
    <rPh sb="0" eb="2">
      <t>セッコウ</t>
    </rPh>
    <phoneticPr fontId="31"/>
  </si>
  <si>
    <t>石膏ボード　IV</t>
    <rPh sb="0" eb="2">
      <t>セッコウ</t>
    </rPh>
    <phoneticPr fontId="31"/>
  </si>
  <si>
    <t>石膏ボード（白）</t>
    <rPh sb="0" eb="2">
      <t>セッコウ</t>
    </rPh>
    <rPh sb="6" eb="7">
      <t>シロ</t>
    </rPh>
    <phoneticPr fontId="31"/>
  </si>
  <si>
    <t>-</t>
    <phoneticPr fontId="31"/>
  </si>
  <si>
    <t>ﾌﾟﾗｽﾀｰﾎﾞｰﾄﾞ（1800×900×12.5）</t>
    <phoneticPr fontId="31"/>
  </si>
  <si>
    <t>蛍光</t>
    <rPh sb="0" eb="2">
      <t>ケイコウ</t>
    </rPh>
    <phoneticPr fontId="31"/>
  </si>
  <si>
    <r>
      <t>蛍光管</t>
    </r>
    <r>
      <rPr>
        <b/>
        <sz val="11"/>
        <rFont val="ＭＳ Ｐゴシック"/>
        <family val="3"/>
        <charset val="128"/>
      </rPr>
      <t>（本数で入力）</t>
    </r>
    <rPh sb="0" eb="2">
      <t>ケイコウ</t>
    </rPh>
    <rPh sb="2" eb="3">
      <t>カン</t>
    </rPh>
    <rPh sb="4" eb="6">
      <t>ホンスウ</t>
    </rPh>
    <rPh sb="7" eb="9">
      <t>ニュウリョク</t>
    </rPh>
    <phoneticPr fontId="31"/>
  </si>
  <si>
    <t>※黄色のセルは手入力して下さい。</t>
    <rPh sb="1" eb="3">
      <t>キイロ</t>
    </rPh>
    <rPh sb="7" eb="8">
      <t>テ</t>
    </rPh>
    <rPh sb="8" eb="10">
      <t>ニュウリョク</t>
    </rPh>
    <rPh sb="12" eb="13">
      <t>クダ</t>
    </rPh>
    <phoneticPr fontId="31"/>
  </si>
  <si>
    <t>排出量（CBM）</t>
    <rPh sb="0" eb="2">
      <t>ハイシュツ</t>
    </rPh>
    <rPh sb="2" eb="3">
      <t>リョウ</t>
    </rPh>
    <phoneticPr fontId="31"/>
  </si>
  <si>
    <t>1-5</t>
    <phoneticPr fontId="31"/>
  </si>
  <si>
    <t>2-1</t>
    <phoneticPr fontId="31"/>
  </si>
  <si>
    <t>2-2</t>
    <phoneticPr fontId="31"/>
  </si>
  <si>
    <t>2-3</t>
    <phoneticPr fontId="31"/>
  </si>
  <si>
    <t>2-4</t>
    <phoneticPr fontId="31"/>
  </si>
  <si>
    <t>2-5</t>
    <phoneticPr fontId="31"/>
  </si>
  <si>
    <t>3-1</t>
    <phoneticPr fontId="31"/>
  </si>
  <si>
    <t>3-2</t>
    <phoneticPr fontId="31"/>
  </si>
  <si>
    <t>3-3</t>
    <phoneticPr fontId="31"/>
  </si>
  <si>
    <t>3-4</t>
    <phoneticPr fontId="31"/>
  </si>
  <si>
    <t>4-5</t>
    <phoneticPr fontId="31"/>
  </si>
  <si>
    <t>蛍光管</t>
    <rPh sb="0" eb="2">
      <t>ケイコウ</t>
    </rPh>
    <rPh sb="2" eb="3">
      <t>カン</t>
    </rPh>
    <phoneticPr fontId="31"/>
  </si>
  <si>
    <t>コンテナ台数</t>
    <rPh sb="4" eb="6">
      <t>ダイスウ</t>
    </rPh>
    <phoneticPr fontId="31"/>
  </si>
  <si>
    <t>0-1</t>
  </si>
  <si>
    <t>※1台＝8㎥コンテナ満載として</t>
    <rPh sb="2" eb="3">
      <t>ダイ</t>
    </rPh>
    <rPh sb="10" eb="12">
      <t>マンサイ</t>
    </rPh>
    <phoneticPr fontId="31"/>
  </si>
  <si>
    <t>台数調整</t>
    <rPh sb="0" eb="2">
      <t>ダイスウ</t>
    </rPh>
    <rPh sb="2" eb="4">
      <t>チョウセイ</t>
    </rPh>
    <phoneticPr fontId="31"/>
  </si>
  <si>
    <t>台数</t>
    <rPh sb="0" eb="2">
      <t>ダイスウ</t>
    </rPh>
    <phoneticPr fontId="31"/>
  </si>
  <si>
    <t>単価</t>
    <rPh sb="0" eb="2">
      <t>タンカ</t>
    </rPh>
    <phoneticPr fontId="31"/>
  </si>
  <si>
    <t>金額</t>
    <rPh sb="0" eb="2">
      <t>キンガク</t>
    </rPh>
    <phoneticPr fontId="31"/>
  </si>
  <si>
    <t>混合</t>
    <rPh sb="0" eb="2">
      <t>コンゴウ</t>
    </rPh>
    <phoneticPr fontId="31"/>
  </si>
  <si>
    <t>(株)ニトリ運輸宅配</t>
  </si>
  <si>
    <t>札幌市手稲区新発寒6-1-5-80</t>
  </si>
  <si>
    <t>011-664-6613</t>
  </si>
  <si>
    <t>北海道札幌市東区北34条東23丁目1番25号</t>
  </si>
  <si>
    <t>011-782-7395</t>
  </si>
  <si>
    <t>（株）ニトリ</t>
    <rPh sb="1" eb="2">
      <t>カブ</t>
    </rPh>
    <phoneticPr fontId="31"/>
  </si>
  <si>
    <t>新道店</t>
  </si>
  <si>
    <t>北海道札幌市清田区平岡1条6丁目1番1号</t>
  </si>
  <si>
    <t>011-881-5385</t>
  </si>
  <si>
    <t>平岡店</t>
  </si>
  <si>
    <t>(株)ニトリ物流業務</t>
  </si>
  <si>
    <t>011-664-6614</t>
  </si>
  <si>
    <t>北海道旭川市花咲町5丁目2272番地</t>
  </si>
  <si>
    <t>0166-52-5050</t>
  </si>
  <si>
    <t>旭川春光店</t>
  </si>
  <si>
    <t>(株)ニトリ札幌Ｄ　Ｃ</t>
  </si>
  <si>
    <t>011-664-6615</t>
  </si>
  <si>
    <t>北海道旭川市4条通25丁目</t>
  </si>
  <si>
    <t>0166-32-4321</t>
  </si>
  <si>
    <t>旭川四条店</t>
  </si>
  <si>
    <t>北海道室蘭市東町1丁目4-6弥生ＳＣ内</t>
    <rPh sb="14" eb="16">
      <t>ヤヨイ</t>
    </rPh>
    <rPh sb="18" eb="19">
      <t>ナイ</t>
    </rPh>
    <phoneticPr fontId="74"/>
  </si>
  <si>
    <t>0143-44-9717</t>
  </si>
  <si>
    <t>室蘭店</t>
  </si>
  <si>
    <t>北海道帯広市西17条南3丁目23</t>
  </si>
  <si>
    <t>0155-33-1333</t>
  </si>
  <si>
    <t>帯広店</t>
  </si>
  <si>
    <t>北海道釧路郡釧路町睦1丁目1-1</t>
  </si>
  <si>
    <t>0154-39-3511</t>
  </si>
  <si>
    <t>釧路店</t>
  </si>
  <si>
    <t>(株）ニトリ本部店舗レイアウト室</t>
    <rPh sb="1" eb="2">
      <t>カブ</t>
    </rPh>
    <rPh sb="6" eb="8">
      <t>ホンブ</t>
    </rPh>
    <rPh sb="8" eb="10">
      <t>テンポ</t>
    </rPh>
    <phoneticPr fontId="31"/>
  </si>
  <si>
    <t xml:space="preserve">東京都北区神谷3丁目6番20号 </t>
    <rPh sb="0" eb="3">
      <t>トウキョウト</t>
    </rPh>
    <rPh sb="3" eb="5">
      <t>キタク</t>
    </rPh>
    <rPh sb="5" eb="7">
      <t>カミヤ</t>
    </rPh>
    <rPh sb="8" eb="10">
      <t>チョウメ</t>
    </rPh>
    <rPh sb="11" eb="12">
      <t>バン</t>
    </rPh>
    <rPh sb="14" eb="15">
      <t>ゴウ</t>
    </rPh>
    <phoneticPr fontId="31"/>
  </si>
  <si>
    <t>03-6741-1264</t>
    <phoneticPr fontId="31"/>
  </si>
  <si>
    <t>福島県いわき市鹿島町走熊小神山11-1</t>
  </si>
  <si>
    <t>0246-28-6500</t>
  </si>
  <si>
    <t>いわき店</t>
  </si>
  <si>
    <t>(株)ニトリ手稲前田店</t>
  </si>
  <si>
    <t>札幌市手稲区前田6条11丁目2-15</t>
  </si>
  <si>
    <t>011-682-7411</t>
  </si>
  <si>
    <t>宮城県岩沼市藤浪2丁目3-15</t>
  </si>
  <si>
    <t>0223-22-5433</t>
  </si>
  <si>
    <t>岩沼店</t>
  </si>
  <si>
    <t>秋田県秋田市卸町1丁目1-9</t>
  </si>
  <si>
    <t>018-867-2501</t>
  </si>
  <si>
    <t>秋田店</t>
  </si>
  <si>
    <t>(株)ニトリ麻生店</t>
  </si>
  <si>
    <t>札幌市北区新琴似7条1丁目2-39</t>
  </si>
  <si>
    <t>011-756-0791</t>
  </si>
  <si>
    <t>青森県八戸市沼館1丁目18-34</t>
  </si>
  <si>
    <t>0178-22-1172</t>
  </si>
  <si>
    <t>八戸店</t>
  </si>
  <si>
    <t>(株)ニトリソシア店</t>
  </si>
  <si>
    <t>札幌市南区川沿5条2丁目3　ｺ-ﾌﾟさっぽろsosia店内</t>
  </si>
  <si>
    <t>011-578-3522</t>
  </si>
  <si>
    <t>福井県福井市大和田町12字町佐66番地</t>
  </si>
  <si>
    <t>0776-57-8780</t>
  </si>
  <si>
    <t>福井店</t>
  </si>
  <si>
    <t>(株)ニトリ手稲富丘店</t>
  </si>
  <si>
    <t>札幌市手稲区富丘3条2丁目1-1</t>
  </si>
  <si>
    <t>011-683-2801</t>
  </si>
  <si>
    <t>茨城県ひたちなか市大字市毛890</t>
  </si>
  <si>
    <t>029-275-4133</t>
  </si>
  <si>
    <t>勝田店</t>
  </si>
  <si>
    <t>(株)ニトリ月寒中央店</t>
  </si>
  <si>
    <t>札幌市豊平区月寒中央通10丁目6-1</t>
  </si>
  <si>
    <t>011-854-5281</t>
  </si>
  <si>
    <t>千葉県市原市八幡333-1</t>
  </si>
  <si>
    <t>0436-41-6261</t>
  </si>
  <si>
    <t>市原八幡店</t>
  </si>
  <si>
    <t>(株)ニトリ新さっぽろ店</t>
  </si>
  <si>
    <t>札幌市厚別区厚別中央2条5丁目3-15</t>
  </si>
  <si>
    <t>011-892-3335</t>
  </si>
  <si>
    <t>群馬県高崎市飯塚町28-1</t>
  </si>
  <si>
    <t>027-364-3011</t>
  </si>
  <si>
    <t>高崎店</t>
  </si>
  <si>
    <t>(株)ニトリ川沿店</t>
  </si>
  <si>
    <t>札幌市南区川沿5条2丁目1-10</t>
  </si>
  <si>
    <t>011-571-3922</t>
  </si>
  <si>
    <t>栃木県足利市堀込町2485-1</t>
  </si>
  <si>
    <t>0284-72-0520</t>
  </si>
  <si>
    <t>足利店</t>
  </si>
  <si>
    <t>千葉県成田市飯田町143-8</t>
  </si>
  <si>
    <t>0476-26-7900</t>
  </si>
  <si>
    <t>成田店</t>
  </si>
  <si>
    <t>千葉県千葉市若葉区桜木5丁目16番2号</t>
  </si>
  <si>
    <t>043-233-8620</t>
  </si>
  <si>
    <t>千葉桜木店</t>
  </si>
  <si>
    <t>茨城県牛久市中央4-11-4</t>
  </si>
  <si>
    <t>029-874-7120</t>
  </si>
  <si>
    <t>牛久店</t>
  </si>
  <si>
    <t>群馬県太田市西矢島町622-1</t>
  </si>
  <si>
    <t>0276-49-4500</t>
  </si>
  <si>
    <t>太田店</t>
  </si>
  <si>
    <t>千葉県八千代市大和田新田993番地</t>
  </si>
  <si>
    <t>047-458-1233</t>
  </si>
  <si>
    <t>八千代店</t>
  </si>
  <si>
    <t>新潟県長岡市南七日町86-12</t>
  </si>
  <si>
    <t>0258-47-2110</t>
  </si>
  <si>
    <t>長岡店</t>
  </si>
  <si>
    <t>千葉県市川市千鳥町1番地</t>
  </si>
  <si>
    <t>047-359-7201</t>
  </si>
  <si>
    <t>市川千鳥町店</t>
  </si>
  <si>
    <t>千葉県柏市風早1丁目3-1</t>
  </si>
  <si>
    <t>04-7193-2011</t>
  </si>
  <si>
    <t>沼南店</t>
  </si>
  <si>
    <t>神奈川県秦野市名古木339</t>
  </si>
  <si>
    <t>0463-83-5700</t>
  </si>
  <si>
    <t>秦野店</t>
  </si>
  <si>
    <t>東京都町田市鶴間3丁目10-1</t>
  </si>
  <si>
    <t>042-795-6155</t>
  </si>
  <si>
    <t>南町田店</t>
  </si>
  <si>
    <t>石川県野々市市御経塚2丁目130番地</t>
    <rPh sb="6" eb="7">
      <t>イチ</t>
    </rPh>
    <phoneticPr fontId="74"/>
  </si>
  <si>
    <t>076-240-3500</t>
  </si>
  <si>
    <t>御経塚店</t>
  </si>
  <si>
    <t>埼玉県新座市野火止4丁目4-43</t>
  </si>
  <si>
    <t>048-482-4022</t>
  </si>
  <si>
    <t>新座店</t>
  </si>
  <si>
    <t>神奈川県小田原市前川120</t>
  </si>
  <si>
    <t>0465-49-7005</t>
  </si>
  <si>
    <t>小田原店</t>
  </si>
  <si>
    <t>静岡県静岡市駿河区緑が丘町1番10号</t>
  </si>
  <si>
    <t>054-289-2411</t>
  </si>
  <si>
    <t>静岡インター通り店</t>
  </si>
  <si>
    <t>群馬県前橋市荒牧町800番</t>
  </si>
  <si>
    <t>027-236-0220</t>
  </si>
  <si>
    <t>前橋店</t>
  </si>
  <si>
    <t>三重県四日市市十七軒町1番26号</t>
  </si>
  <si>
    <t>059-350-2777</t>
  </si>
  <si>
    <t>四日市店</t>
  </si>
  <si>
    <t>神奈川県厚木市妻田東3丁目25番39号</t>
  </si>
  <si>
    <t>046-294-3227</t>
  </si>
  <si>
    <t>厚木店</t>
  </si>
  <si>
    <t>埼玉県草加市長栄町581番1</t>
  </si>
  <si>
    <t>048-946-4705</t>
  </si>
  <si>
    <t>草加店</t>
  </si>
  <si>
    <t>福岡県太宰府市大佐野1丁目9番1号</t>
  </si>
  <si>
    <t>092-929-5141</t>
  </si>
  <si>
    <t>太宰府店</t>
  </si>
  <si>
    <t>青森県青森市三好2丁目1番地5  ガーラタウン内</t>
  </si>
  <si>
    <t>017-761-5133</t>
  </si>
  <si>
    <t>青森店</t>
  </si>
  <si>
    <t>福岡県福岡市博多区千代6丁目2-23</t>
  </si>
  <si>
    <t>092-643-6020</t>
  </si>
  <si>
    <t>ゆめタウン博多店</t>
  </si>
  <si>
    <t>新潟県新潟市西区小新南2丁目2番40号</t>
  </si>
  <si>
    <t>025-234-3388</t>
  </si>
  <si>
    <t>新潟店</t>
  </si>
  <si>
    <t>千葉県柏市大山台1-29</t>
  </si>
  <si>
    <t>04-7137-1911</t>
  </si>
  <si>
    <t>柏店</t>
  </si>
  <si>
    <t>宮城県仙台市太白区西多賀1丁目24-18</t>
  </si>
  <si>
    <t>022-243-3177</t>
  </si>
  <si>
    <t>仙台西多賀店</t>
  </si>
  <si>
    <t>埼玉県久喜市本町7丁目8-14</t>
  </si>
  <si>
    <t>0480-24-3181</t>
  </si>
  <si>
    <t>久喜店</t>
  </si>
  <si>
    <t>京都府久世郡久御山町森大内337番地　イオンタウン内</t>
  </si>
  <si>
    <t>075-633-5755</t>
  </si>
  <si>
    <t>久御山店</t>
  </si>
  <si>
    <t>山形県山形市吉原三丁目13番28号</t>
  </si>
  <si>
    <t>023-685-8855</t>
  </si>
  <si>
    <t>山形南店</t>
    <rPh sb="0" eb="2">
      <t>ヤマガタ</t>
    </rPh>
    <rPh sb="2" eb="3">
      <t>ミナミ</t>
    </rPh>
    <phoneticPr fontId="74"/>
  </si>
  <si>
    <t>神奈川県横浜市磯子区磯子1丁目2-32</t>
  </si>
  <si>
    <t>045-750-6575</t>
  </si>
  <si>
    <t>磯子店</t>
  </si>
  <si>
    <t>富山県富山市秋吉字亀田割157番</t>
  </si>
  <si>
    <t>076-495-6955</t>
  </si>
  <si>
    <t>富山店</t>
  </si>
  <si>
    <t>愛知県春日井市六軒屋町字東丘25-2</t>
  </si>
  <si>
    <t>0568-56-6761</t>
  </si>
  <si>
    <t>春日井店</t>
  </si>
  <si>
    <t>神奈川県横浜市都筑区あゆみが丘19番7号</t>
  </si>
  <si>
    <t>045-912-5161</t>
  </si>
  <si>
    <t>港北ニュータウン店</t>
  </si>
  <si>
    <t>愛知県名古屋市東区矢田2丁目1番95号</t>
  </si>
  <si>
    <t>052-721-0099</t>
  </si>
  <si>
    <t>大曽根店</t>
  </si>
  <si>
    <t>愛知県名古屋市港区砂美町1番5</t>
  </si>
  <si>
    <t>052-651-1555</t>
  </si>
  <si>
    <t>名古屋みなと店</t>
  </si>
  <si>
    <t>兵庫県明石市大久保町わかば9番27号</t>
  </si>
  <si>
    <t>078-938-1141</t>
  </si>
  <si>
    <t>明石大久保店</t>
  </si>
  <si>
    <t>石川県金沢市田上第5土地区画整理事業内8街区1</t>
  </si>
  <si>
    <t>076-261-9865</t>
  </si>
  <si>
    <t>金沢田上店</t>
  </si>
  <si>
    <t>兵庫県尼崎市道意町7丁目1番</t>
  </si>
  <si>
    <t>06-6412-1331</t>
  </si>
  <si>
    <t>尼崎道意町店</t>
  </si>
  <si>
    <t>埼玉県さいたま市西区宮前町1番1</t>
  </si>
  <si>
    <t>048-620-6800</t>
  </si>
  <si>
    <t>大宮バイパス店</t>
  </si>
  <si>
    <t>大阪府大阪市平野区平野北1丁目8番2号</t>
  </si>
  <si>
    <t>06-6794-7111</t>
  </si>
  <si>
    <t>平野店</t>
  </si>
  <si>
    <t>栃木県佐野市高萩町1324-1イオンモール佐野新都市　１階</t>
    <rPh sb="21" eb="23">
      <t>サノ</t>
    </rPh>
    <rPh sb="23" eb="24">
      <t>シン</t>
    </rPh>
    <rPh sb="24" eb="26">
      <t>トシ</t>
    </rPh>
    <rPh sb="28" eb="29">
      <t>カイ</t>
    </rPh>
    <phoneticPr fontId="74"/>
  </si>
  <si>
    <t>0283-23-3232</t>
  </si>
  <si>
    <t>イオン佐野新都市店</t>
  </si>
  <si>
    <t>福岡県久留米市新合川1丁目3番30号</t>
  </si>
  <si>
    <t>0942-40-8888</t>
  </si>
  <si>
    <t>ゆめタウン久留米店</t>
  </si>
  <si>
    <t>香川県高松市上天神町字高田326-1　ゆめタウン高松東館</t>
  </si>
  <si>
    <t>087-864-3008</t>
  </si>
  <si>
    <t>ゆめタウン高松店</t>
  </si>
  <si>
    <t>宮城県仙台市泉区松森字太子堂38</t>
  </si>
  <si>
    <t>022-776-3910</t>
  </si>
  <si>
    <t>仙台松森店</t>
  </si>
  <si>
    <t xml:space="preserve">大阪府大東市諸福5丁目13番25号   </t>
  </si>
  <si>
    <t>072-875-8800</t>
  </si>
  <si>
    <t>大東諸福店</t>
  </si>
  <si>
    <t>兵庫県神戸市兵庫区吉田町1丁目2番40号</t>
  </si>
  <si>
    <t>078-681-4088</t>
  </si>
  <si>
    <t>神戸和田岬店</t>
  </si>
  <si>
    <t>神奈川県横浜市鶴見区尻手2丁目1番26号</t>
  </si>
  <si>
    <t>045-583-8822</t>
  </si>
  <si>
    <t>横浜鶴見店</t>
  </si>
  <si>
    <t>愛媛県松山市中央1丁目86番地</t>
  </si>
  <si>
    <t>089-926-0220</t>
  </si>
  <si>
    <t>松山店</t>
  </si>
  <si>
    <t>東京都府中市若松町2丁目24番1号</t>
  </si>
  <si>
    <t>042-360-5055</t>
  </si>
  <si>
    <t>府中店</t>
  </si>
  <si>
    <t>兵庫県神戸市東灘区御影本町2丁目5番9号</t>
  </si>
  <si>
    <t>078-858-6644</t>
  </si>
  <si>
    <t>神戸御影店</t>
  </si>
  <si>
    <t>埼玉県鴻巣市八幡田474</t>
  </si>
  <si>
    <t>048-597-5522</t>
  </si>
  <si>
    <t>鴻巣店</t>
  </si>
  <si>
    <t>栃木県宇都宮市平出町3562</t>
  </si>
  <si>
    <t>028-660-8100</t>
  </si>
  <si>
    <t>宇都宮平出店</t>
  </si>
  <si>
    <t>福岡県福岡市西区小戸2丁目12-30 マリノアシティ福岡</t>
  </si>
  <si>
    <t>092-885-3111</t>
  </si>
  <si>
    <t>マリノアシティ福岡店</t>
  </si>
  <si>
    <t>茨城県守谷市けやき台4丁目1-6西友楽市守屋ＳＣ内</t>
    <rPh sb="16" eb="18">
      <t>セイユウ</t>
    </rPh>
    <rPh sb="18" eb="19">
      <t>ラク</t>
    </rPh>
    <rPh sb="19" eb="20">
      <t>イチ</t>
    </rPh>
    <rPh sb="20" eb="22">
      <t>モリヤ</t>
    </rPh>
    <rPh sb="24" eb="25">
      <t>ナイ</t>
    </rPh>
    <phoneticPr fontId="74"/>
  </si>
  <si>
    <t>0297-46-3733</t>
  </si>
  <si>
    <t>西友楽市守谷店</t>
  </si>
  <si>
    <t>大阪府和泉市室堂町824番地36 コムボックスコウミョウイケ1階</t>
  </si>
  <si>
    <t>0725-57-9777</t>
  </si>
  <si>
    <t>光明池店</t>
  </si>
  <si>
    <t>神奈川県横浜市西区みなとみらい4丁目8-1  横浜ジャックモールEAST 2F</t>
  </si>
  <si>
    <t>045-201-3377</t>
  </si>
  <si>
    <t>横浜ジャックモール店</t>
  </si>
  <si>
    <t>東京都東大和市仲原4丁目2-1</t>
  </si>
  <si>
    <t>042-562-6655</t>
  </si>
  <si>
    <t>東大和店</t>
  </si>
  <si>
    <t>岐阜県岐阜市正木中2丁目2番1号</t>
  </si>
  <si>
    <t>058-297-2988</t>
  </si>
  <si>
    <t>岐阜店</t>
  </si>
  <si>
    <t>山梨県甲府市中小河原町字橋詰26-1</t>
  </si>
  <si>
    <t>055-244-0010</t>
  </si>
  <si>
    <t>甲府店</t>
  </si>
  <si>
    <t>北海道帯広市稲田町南9線西9-1</t>
  </si>
  <si>
    <t>0155-47-5001</t>
  </si>
  <si>
    <t>帯広稲田店</t>
  </si>
  <si>
    <t>福岡県北九州市八幡西区桜ヶ丘町4-22</t>
  </si>
  <si>
    <t>093-631-1400</t>
  </si>
  <si>
    <t>八幡西店</t>
  </si>
  <si>
    <t>千葉県松戸市松戸2301-1</t>
  </si>
  <si>
    <t>047-366-0070</t>
  </si>
  <si>
    <t>松戸店</t>
  </si>
  <si>
    <t>大阪府高槻市大塚町5丁目2番2号</t>
  </si>
  <si>
    <t>072-661-6677</t>
  </si>
  <si>
    <t>高槻店</t>
  </si>
  <si>
    <t>兵庫県伊丹市伊丹1丁目1番1号</t>
  </si>
  <si>
    <t>072-778-2100</t>
  </si>
  <si>
    <t>伊丹店</t>
  </si>
  <si>
    <t>東京都西東京市芝久保町5丁目4番14号</t>
  </si>
  <si>
    <t>042-451-2110</t>
  </si>
  <si>
    <t>田無店</t>
  </si>
  <si>
    <t>大阪府茨木市西豊川町1番31号</t>
  </si>
  <si>
    <t>072-641-7011</t>
  </si>
  <si>
    <t>茨木北店</t>
  </si>
  <si>
    <t>青森県弘前市末広2丁目1-4</t>
  </si>
  <si>
    <t>0172-26-2355</t>
  </si>
  <si>
    <t>弘前店</t>
  </si>
  <si>
    <t>兵庫県姫路市広畑区夢前町1丁目2-3</t>
  </si>
  <si>
    <t>079-230-1171</t>
  </si>
  <si>
    <t>姫路広畑店</t>
  </si>
  <si>
    <t xml:space="preserve">奈良県奈良市西九条町5丁目3-13    </t>
  </si>
  <si>
    <t>0742-64-3111</t>
  </si>
  <si>
    <t>奈良南店</t>
  </si>
  <si>
    <t>宮崎県宮崎市新別府町江口862-1</t>
  </si>
  <si>
    <t>0985-31-7411</t>
  </si>
  <si>
    <t>宮崎店</t>
  </si>
  <si>
    <t>京都府京都市右京区山ﾉ内池尻町1-1  京都ファミリー2F</t>
  </si>
  <si>
    <t>075-315-1800</t>
  </si>
  <si>
    <t>京都ファミリー店</t>
  </si>
  <si>
    <t>茨城県結城市大字結城字公達9781-7</t>
    <rPh sb="6" eb="8">
      <t>オオアザ</t>
    </rPh>
    <phoneticPr fontId="74"/>
  </si>
  <si>
    <t>0296-33-1001</t>
  </si>
  <si>
    <t>結城店</t>
  </si>
  <si>
    <t>岡山県岡山市北区奥田南町4-32</t>
  </si>
  <si>
    <t>086-234-3500</t>
  </si>
  <si>
    <t>岡山店</t>
  </si>
  <si>
    <t>愛知県豊川市正岡町西深田337-1</t>
  </si>
  <si>
    <t>0533-83-2235</t>
  </si>
  <si>
    <t>豊川店</t>
  </si>
  <si>
    <t>大阪府泉佐野市りんくう往来南3番地の27</t>
  </si>
  <si>
    <t>072-458-6700</t>
  </si>
  <si>
    <t>りんくう店</t>
  </si>
  <si>
    <t>神奈川県横浜市港北区新横浜1丁目15-6</t>
  </si>
  <si>
    <t>045-475-3322</t>
  </si>
  <si>
    <t>新横浜店</t>
  </si>
  <si>
    <t>岐阜県大垣市築捨町4丁目4-1</t>
  </si>
  <si>
    <t>0584-88-3330</t>
  </si>
  <si>
    <t>大垣店</t>
  </si>
  <si>
    <t>愛知県日進市浅田町美濃輪1番1号</t>
  </si>
  <si>
    <t>052-848-0033</t>
  </si>
  <si>
    <t>日進店</t>
  </si>
  <si>
    <t>埼玉県さいたま市南区別所7丁目3番1号</t>
  </si>
  <si>
    <t>048-865-2040</t>
  </si>
  <si>
    <t>武蔵浦和店</t>
  </si>
  <si>
    <t>兵庫県神戸市垂水区小束台868-37</t>
  </si>
  <si>
    <t>078-794-0700</t>
  </si>
  <si>
    <t>垂水店</t>
  </si>
  <si>
    <t>和歌山県和歌山市北島鵜ﾉ島325-4</t>
  </si>
  <si>
    <t>073-451-7800</t>
  </si>
  <si>
    <t>和歌山店</t>
  </si>
  <si>
    <t>東京都江東区南砂3丁目3番6号</t>
  </si>
  <si>
    <t>03-5690-1611</t>
  </si>
  <si>
    <t>南砂店</t>
  </si>
  <si>
    <t>愛知県名古屋市緑区桶狭間南201番地</t>
  </si>
  <si>
    <t>052-623-6800</t>
  </si>
  <si>
    <t>有松インター店</t>
  </si>
  <si>
    <t>山形県東田川郡三川町猪子字大堰端326-1</t>
  </si>
  <si>
    <t>0235-66-5510</t>
  </si>
  <si>
    <t>庄内三川店</t>
  </si>
  <si>
    <t>大阪府大阪市西成区出城1丁目2-37</t>
  </si>
  <si>
    <t>06-6632-9933</t>
  </si>
  <si>
    <t>西成店</t>
  </si>
  <si>
    <t>岐阜県各務原市鵜沼三ﾂ池町3丁目132番地</t>
  </si>
  <si>
    <t>058-385-6200</t>
  </si>
  <si>
    <t>各務原店（かかみがはら）</t>
  </si>
  <si>
    <t>福岡県北九州市小倉南区上葛原2丁目16番1号</t>
  </si>
  <si>
    <t>093-921-7811</t>
  </si>
  <si>
    <t>小倉東インター店</t>
  </si>
  <si>
    <t>大阪府堺市東区石原町2丁目264-2</t>
  </si>
  <si>
    <t>072-251-8666</t>
  </si>
  <si>
    <t>堺中央環状店</t>
  </si>
  <si>
    <t>長野県長野市高田字米田1474番地</t>
  </si>
  <si>
    <t>026-227-6335</t>
  </si>
  <si>
    <t>長野店</t>
  </si>
  <si>
    <t>奈良県橿原市曽我町60番地</t>
  </si>
  <si>
    <t>0744-23-3055</t>
  </si>
  <si>
    <t>橿原店</t>
  </si>
  <si>
    <t>北海道札幌市南区川沿5条1丁目1番80号</t>
  </si>
  <si>
    <t>011-573-2700</t>
  </si>
  <si>
    <t>川沿店</t>
  </si>
  <si>
    <t>三重県津市藤方716-2</t>
  </si>
  <si>
    <t>059-222-3050</t>
  </si>
  <si>
    <t>津店</t>
  </si>
  <si>
    <t>埼玉県鶴ヶ島市脚折町5丁目4-5</t>
  </si>
  <si>
    <t>049-287-8022</t>
  </si>
  <si>
    <t>鶴ヶ島店</t>
  </si>
  <si>
    <t>宮城県仙台市宮城野区中野字出花195</t>
  </si>
  <si>
    <t>022-254-0471</t>
  </si>
  <si>
    <t>仙台港店</t>
  </si>
  <si>
    <t>岩手県盛岡市上堂3丁目1番10号</t>
  </si>
  <si>
    <t>019-643-7333</t>
  </si>
  <si>
    <t>盛岡店</t>
  </si>
  <si>
    <t>東京都八王子市別所2丁目56番地</t>
  </si>
  <si>
    <t>042-678-1170</t>
  </si>
  <si>
    <t>多摩ニュータウン店</t>
  </si>
  <si>
    <t>千葉県千葉市稲毛区長沼町330-50ダイエー千葉長沼店3階</t>
  </si>
  <si>
    <t>043-250-3030</t>
  </si>
  <si>
    <t>千葉長沼店</t>
  </si>
  <si>
    <t>東京都北区神谷3丁目6番20号</t>
  </si>
  <si>
    <t>03-3903-0212</t>
  </si>
  <si>
    <t>赤羽店</t>
  </si>
  <si>
    <t>神奈川県茅ヶ崎市下町屋1丁目5－40</t>
  </si>
  <si>
    <t>0467-85-3711</t>
  </si>
  <si>
    <t>茅ヶ崎店</t>
  </si>
  <si>
    <t>群馬県伊勢崎市連取町3345番６</t>
    <rPh sb="14" eb="15">
      <t>バン</t>
    </rPh>
    <phoneticPr fontId="74"/>
  </si>
  <si>
    <t>0270-26-6100</t>
  </si>
  <si>
    <t>伊勢崎店</t>
  </si>
  <si>
    <t>千葉県茂原市腰当字北川端692</t>
  </si>
  <si>
    <t>0475-26-7211</t>
  </si>
  <si>
    <t>茂原店</t>
  </si>
  <si>
    <t>長野県松本市村井町北2-9-37</t>
  </si>
  <si>
    <t>0263-86-0302</t>
  </si>
  <si>
    <t>松本店</t>
  </si>
  <si>
    <t>鹿児島県鹿児島市南栄1丁目1-1</t>
  </si>
  <si>
    <t>099-260-1588</t>
  </si>
  <si>
    <t>鹿児島南栄店</t>
  </si>
  <si>
    <t>埼玉県入間市小谷田1丁目12-43</t>
  </si>
  <si>
    <t>04-2960-1000</t>
  </si>
  <si>
    <t>入間店</t>
  </si>
  <si>
    <t>広島県広島市安佐南区緑井6丁目33番12号</t>
  </si>
  <si>
    <t>082-870-7500</t>
  </si>
  <si>
    <t>広島インター店</t>
  </si>
  <si>
    <t>佐賀県佐賀市兵庫町大字藤木1416番地　ゆめタウン佐賀内</t>
    <rPh sb="6" eb="9">
      <t>ヒョウゴチョウ</t>
    </rPh>
    <rPh sb="9" eb="11">
      <t>オオアザ</t>
    </rPh>
    <rPh sb="11" eb="13">
      <t>フジキ</t>
    </rPh>
    <rPh sb="17" eb="19">
      <t>バンチ</t>
    </rPh>
    <phoneticPr fontId="31"/>
  </si>
  <si>
    <t>0952-33-8545</t>
  </si>
  <si>
    <t>ゆめタウン佐賀店</t>
  </si>
  <si>
    <t>大阪府堺市堺区協和町5丁479-2</t>
  </si>
  <si>
    <t>072-245-7602</t>
  </si>
  <si>
    <t>堺大仙店</t>
  </si>
  <si>
    <t>静岡県富士市宮島841-1</t>
  </si>
  <si>
    <t>0545-65-8911</t>
  </si>
  <si>
    <t>富士店</t>
  </si>
  <si>
    <t>新潟県長岡市川崎町1431-3</t>
  </si>
  <si>
    <t>0258-39-2571</t>
  </si>
  <si>
    <t>長岡川崎店</t>
  </si>
  <si>
    <t>茨城県水戸市笠原町188-1</t>
  </si>
  <si>
    <t>029-243-6077</t>
  </si>
  <si>
    <t>水戸店</t>
  </si>
  <si>
    <t>福島県郡山市南1丁目8番地</t>
  </si>
  <si>
    <t>024-935-7811</t>
  </si>
  <si>
    <t>郡山店</t>
  </si>
  <si>
    <t>富山県高岡市西町6-1</t>
  </si>
  <si>
    <t>0766-26-2100</t>
  </si>
  <si>
    <t>高岡店</t>
  </si>
  <si>
    <t>広島県広島市西区商工センター8丁目1番53号</t>
  </si>
  <si>
    <t>082-276-6700</t>
  </si>
  <si>
    <t>広島商工センター店</t>
  </si>
  <si>
    <t>三重県桑名市大字小貝須字柳原455番1</t>
  </si>
  <si>
    <t>0594-25-1170</t>
  </si>
  <si>
    <t>桑名店</t>
  </si>
  <si>
    <t>新潟県新潟市江南区鵜ノ子4丁目466番地　アピタ新潟亀田店1階</t>
  </si>
  <si>
    <t>025-382-7800</t>
  </si>
  <si>
    <t>アピタ亀田店</t>
  </si>
  <si>
    <t>北海道札幌市厚別区厚別中央3条4丁目1-1</t>
  </si>
  <si>
    <t>011-893-0333</t>
  </si>
  <si>
    <t>厚別店</t>
  </si>
  <si>
    <t>神奈川県相模原市南区古淵6丁目14-1</t>
  </si>
  <si>
    <t>042-748-0311</t>
  </si>
  <si>
    <t>古淵店</t>
  </si>
  <si>
    <t>大分県大分市大字市1223番地　</t>
  </si>
  <si>
    <t>097-588-8111</t>
  </si>
  <si>
    <t>大分わさだ店</t>
  </si>
  <si>
    <t>栃木県小山市大字喜沢１４７５</t>
  </si>
  <si>
    <t>0285-23-0660</t>
  </si>
  <si>
    <t>おやまゆうえん店</t>
  </si>
  <si>
    <t>広島県福山市明神町2丁目15番32号</t>
  </si>
  <si>
    <t>084-922-8111</t>
  </si>
  <si>
    <t>福山店</t>
  </si>
  <si>
    <t>三重県鈴鹿市庄野羽山4丁目20番1号　イオンタウン内</t>
  </si>
  <si>
    <t>059-367-0250</t>
  </si>
  <si>
    <t>鈴鹿店</t>
  </si>
  <si>
    <t>滋賀県栗東市小柿7丁目2-7</t>
  </si>
  <si>
    <t>077-554-3051</t>
  </si>
  <si>
    <t>草津栗東店</t>
  </si>
  <si>
    <t>京都府京都市南区上鳥羽石橋町20-1</t>
  </si>
  <si>
    <t>075-671-6200</t>
  </si>
  <si>
    <t>京都南インター店</t>
  </si>
  <si>
    <t>愛知県一宮市常願通8丁目1-1</t>
  </si>
  <si>
    <t>0586-73-8701</t>
  </si>
  <si>
    <t>一宮店</t>
  </si>
  <si>
    <t>北海道札幌市手稲区西宮の沢4条2丁目1番8号</t>
  </si>
  <si>
    <t>011-664-3010</t>
  </si>
  <si>
    <t>宮の沢店</t>
  </si>
  <si>
    <t>埼玉県桶川市坂田細谷1550-1</t>
  </si>
  <si>
    <t>048-771-5245</t>
  </si>
  <si>
    <t>桶川店</t>
  </si>
  <si>
    <t>宮城県大崎市古川青塚165-1</t>
  </si>
  <si>
    <t>0229-23-9851</t>
  </si>
  <si>
    <t>大崎店</t>
  </si>
  <si>
    <t>埼玉県さいたま市緑区大字中尾3720クイズゲート浦和２階</t>
    <rPh sb="24" eb="26">
      <t>ウラワ</t>
    </rPh>
    <rPh sb="27" eb="28">
      <t>カイ</t>
    </rPh>
    <phoneticPr fontId="74"/>
  </si>
  <si>
    <t>048-874-5050</t>
  </si>
  <si>
    <t>浦和中尾店</t>
  </si>
  <si>
    <t>静岡県駿東郡清水町玉川157-1</t>
  </si>
  <si>
    <t>055-972-3555</t>
  </si>
  <si>
    <t>三島店</t>
  </si>
  <si>
    <t>宮城県石巻市蛇田字新金沼440-1番</t>
  </si>
  <si>
    <t>0225-23-5711</t>
  </si>
  <si>
    <t>石巻店</t>
  </si>
  <si>
    <t>秋田県大仙市東川字屋敷後167</t>
  </si>
  <si>
    <t>0187-63-8460</t>
  </si>
  <si>
    <t>大仙店</t>
  </si>
  <si>
    <t>東京都練馬区旭町3丁目35-6</t>
  </si>
  <si>
    <t>03-3977-5861</t>
  </si>
  <si>
    <t>成増店</t>
  </si>
  <si>
    <t>福島県会津若松市町北町大字上荒久田字村北70　</t>
  </si>
  <si>
    <t>0242-22-0595</t>
  </si>
  <si>
    <t>会津若松店</t>
  </si>
  <si>
    <t>青森県五所川原市大字唐笠柳（からかさやなぎ）字藤巻(あざふじまき)509番1</t>
    <rPh sb="8" eb="10">
      <t>オオアザ</t>
    </rPh>
    <phoneticPr fontId="74"/>
  </si>
  <si>
    <t>0173-33-5281</t>
  </si>
  <si>
    <t>五所川原エルム店</t>
  </si>
  <si>
    <t>静岡県浜松市西区入野町10011-1</t>
  </si>
  <si>
    <t>053-448-7722</t>
  </si>
  <si>
    <t>浜松西店</t>
  </si>
  <si>
    <t>愛知県半田市浜田町3-8-3</t>
  </si>
  <si>
    <t>0569-32-9953</t>
  </si>
  <si>
    <t>半田店</t>
  </si>
  <si>
    <t>千葉県木更津市請西1丁目17-3</t>
  </si>
  <si>
    <t>0438-36-8277</t>
  </si>
  <si>
    <t>木更津店</t>
  </si>
  <si>
    <t>長崎県西彼杵郡時津町元村郷字堀田755番地1</t>
  </si>
  <si>
    <t>095-881-3707</t>
  </si>
  <si>
    <t>長崎時津店</t>
  </si>
  <si>
    <t>千葉県千葉市美浜区幕張西4丁目1-15</t>
  </si>
  <si>
    <t>043-296-2211</t>
  </si>
  <si>
    <t>幕張店</t>
  </si>
  <si>
    <t>沖縄県島尻郡南風原町字兼城573番地</t>
  </si>
  <si>
    <t>098-888-6222</t>
  </si>
  <si>
    <t>南風原店</t>
  </si>
  <si>
    <t>茨城県日立市城南町3丁目4番3号</t>
  </si>
  <si>
    <t>0294-23-8211</t>
  </si>
  <si>
    <t>日立店</t>
  </si>
  <si>
    <t>愛知県豊田市下林町1丁目1-1</t>
  </si>
  <si>
    <t>0565-32-1155</t>
  </si>
  <si>
    <t>豊田店</t>
  </si>
  <si>
    <t>香川県丸亀市飯野町西分字大西甲544-1</t>
  </si>
  <si>
    <t>0877-21-0620</t>
  </si>
  <si>
    <t>丸亀店</t>
  </si>
  <si>
    <t>岡山県津山市河辺1000-1　イオンモール津山　別棟</t>
    <rPh sb="21" eb="23">
      <t>ツヤマ</t>
    </rPh>
    <phoneticPr fontId="74"/>
  </si>
  <si>
    <t>0868-21-1355</t>
  </si>
  <si>
    <t>津山店</t>
  </si>
  <si>
    <t>茨城県石岡市東大橋1977-1　ウェルサイト石岡SC内</t>
  </si>
  <si>
    <t>0299-26-7444</t>
  </si>
  <si>
    <t>石岡店</t>
  </si>
  <si>
    <t>徳島県徳島市大松町榎原外71番</t>
  </si>
  <si>
    <t>088-669-5501</t>
  </si>
  <si>
    <t>徳島南店</t>
  </si>
  <si>
    <t>沖縄県うるま市字前原徳森原360</t>
  </si>
  <si>
    <t>098-983-6020</t>
  </si>
  <si>
    <t>具志川店</t>
  </si>
  <si>
    <t>広島県広島市南区宇品西4丁目1番46号</t>
  </si>
  <si>
    <t>082-254-6444</t>
  </si>
  <si>
    <t>広島宇品店</t>
  </si>
  <si>
    <t>岩手県北上市村崎野14地割476-1</t>
  </si>
  <si>
    <t>0197-66-7611</t>
  </si>
  <si>
    <t>北上店</t>
  </si>
  <si>
    <t>高知県高知市南久保4番54号</t>
  </si>
  <si>
    <t>088-885-0320</t>
  </si>
  <si>
    <t>高知店</t>
  </si>
  <si>
    <t>神奈川県横浜市都筑区中川中央2丁目2-1　ルララこうほく内</t>
  </si>
  <si>
    <t>045-594-5971</t>
  </si>
  <si>
    <t>ルララこうほく店</t>
  </si>
  <si>
    <t>長野県佐久市長土呂252-1</t>
  </si>
  <si>
    <t>0267-68-7691</t>
  </si>
  <si>
    <t>佐久平店</t>
  </si>
  <si>
    <t>神奈川県横須賀市池田町4丁目5番16号</t>
  </si>
  <si>
    <t>046-837-2711</t>
  </si>
  <si>
    <t>横須賀店</t>
  </si>
  <si>
    <t>宮崎県都城市上川東4丁目5949-1</t>
  </si>
  <si>
    <t>0986-23-7272</t>
  </si>
  <si>
    <t>都城店</t>
  </si>
  <si>
    <t>岡山県倉敷市新田字東四割2977-1番地</t>
  </si>
  <si>
    <t>086-427-3313</t>
  </si>
  <si>
    <t>倉敷店</t>
  </si>
  <si>
    <t>東京都八王子市左入町766-1</t>
  </si>
  <si>
    <t>042-692-5621</t>
  </si>
  <si>
    <t>八王子店</t>
  </si>
  <si>
    <t>埼玉県児玉郡上里町大字金久保字蓮山359-1　イオン上里ショッピングセンター　2F</t>
  </si>
  <si>
    <t>0495-34-3451</t>
  </si>
  <si>
    <t>イオン上里店</t>
  </si>
  <si>
    <t>新潟県新発田市中曽根町1丁目10番13号</t>
  </si>
  <si>
    <t>0254-24-0117</t>
  </si>
  <si>
    <t>新発田店</t>
  </si>
  <si>
    <t>愛媛県新居浜市磯浦町13番61号</t>
  </si>
  <si>
    <t>0897-32-5660</t>
  </si>
  <si>
    <t>新居浜店</t>
  </si>
  <si>
    <t>静岡県藤枝市瀬戸新屋字天ケ谷362-87</t>
  </si>
  <si>
    <t>054-645-1166</t>
  </si>
  <si>
    <t>藤枝店</t>
  </si>
  <si>
    <t>鹿児島県霧島市国分野口東1-3</t>
  </si>
  <si>
    <t>0995-47-0055</t>
  </si>
  <si>
    <t>霧島店</t>
  </si>
  <si>
    <t>北海道小樽市築港11番1号　ウイングベイ小樽ＳＣ二番街　3Ｆ</t>
  </si>
  <si>
    <t>0134-33-2171</t>
  </si>
  <si>
    <t>ウイングベイ小樽店</t>
  </si>
  <si>
    <t>静岡県浜松市東区天王町字諏訪1981-3　イオンモール浜松市野内</t>
  </si>
  <si>
    <t>053-467-1161</t>
  </si>
  <si>
    <t>イオン浜松市野店</t>
  </si>
  <si>
    <t>静岡県袋井市堀越字才別当421番1</t>
  </si>
  <si>
    <t>0538-44-8600</t>
  </si>
  <si>
    <t>袋井店</t>
  </si>
  <si>
    <t>大阪府和泉市いぶき野5丁目1-14　エコールいずみ東館</t>
  </si>
  <si>
    <t>0725-55-0955</t>
  </si>
  <si>
    <t>和泉中央店</t>
  </si>
  <si>
    <t>北海道札幌市豊平区美園3条3丁目2-10</t>
  </si>
  <si>
    <t>011-816-5900</t>
  </si>
  <si>
    <t>美園店</t>
  </si>
  <si>
    <t>熊本県熊本市近見7丁目8-50</t>
  </si>
  <si>
    <t>096-352-8191</t>
  </si>
  <si>
    <t>熊本近見店</t>
  </si>
  <si>
    <t>山形県米沢市成島町2丁目1-36</t>
  </si>
  <si>
    <t>0238-21-8071</t>
  </si>
  <si>
    <t>米沢店</t>
  </si>
  <si>
    <t>新潟県上越市大字下門前810-1</t>
  </si>
  <si>
    <t>025-545-6633</t>
  </si>
  <si>
    <t>上越店</t>
  </si>
  <si>
    <t>茨城県鹿嶋市大字長栖字蒲地2288-159</t>
  </si>
  <si>
    <t>0299-84-2655</t>
  </si>
  <si>
    <t>鹿嶋店</t>
  </si>
  <si>
    <t>滋賀県彦根市外町字新女町281-1</t>
  </si>
  <si>
    <t>0749-22-2228</t>
  </si>
  <si>
    <t>彦根店</t>
  </si>
  <si>
    <t>神奈川県横浜市戸塚区戸塚町4253-1　Saclass戸塚　2階</t>
  </si>
  <si>
    <t>045-861-4711</t>
  </si>
  <si>
    <t>戸塚店</t>
  </si>
  <si>
    <t>愛媛県伊予郡松前町筒井850番　エミフルMASAKI</t>
  </si>
  <si>
    <t>089-985-5200</t>
  </si>
  <si>
    <t>エミフルMASAKI店</t>
  </si>
  <si>
    <t>京都府京都市伏見区桃山町西尾12番地1　イズミヤ六地蔵SC　3階</t>
  </si>
  <si>
    <t>075-611-3701</t>
  </si>
  <si>
    <t>イズミヤ六地蔵店</t>
  </si>
  <si>
    <t>栃木県那須塩原市東三島2丁目81-10</t>
  </si>
  <si>
    <t>0287-38-2491</t>
  </si>
  <si>
    <t>那須塩原店</t>
  </si>
  <si>
    <t>山口県下関市亀浜町7番10号</t>
  </si>
  <si>
    <t>083-248-2727</t>
  </si>
  <si>
    <t>下関長府店</t>
  </si>
  <si>
    <t>兵庫県姫路市花田町一本松3-2</t>
  </si>
  <si>
    <t>079-253-3503</t>
  </si>
  <si>
    <t>姫路花田店</t>
  </si>
  <si>
    <t>熊本県八代市沖町3989-1</t>
  </si>
  <si>
    <t>0965-31-7311</t>
  </si>
  <si>
    <t>八代店</t>
  </si>
  <si>
    <t>東京都西多摩郡瑞穂町大字箱根ヶ崎1347番１</t>
  </si>
  <si>
    <t>042-556-8031</t>
  </si>
  <si>
    <t>瑞穂店</t>
  </si>
  <si>
    <t>埼玉県三郷市新三郷ららシティ3丁目1-1　ららぽーと新三郷</t>
  </si>
  <si>
    <t>048-959-7137</t>
  </si>
  <si>
    <t>ららぽーと新三郷店</t>
  </si>
  <si>
    <t>長崎県諫早市多良見町化屋561番地5</t>
  </si>
  <si>
    <t>0957-43-0651</t>
  </si>
  <si>
    <t>諫早店</t>
  </si>
  <si>
    <t>鳥取県米子市西福原７丁目14番39号</t>
  </si>
  <si>
    <t>0859-33-4811</t>
  </si>
  <si>
    <t>米子店</t>
  </si>
  <si>
    <t>山口県山口市神田町3-30</t>
  </si>
  <si>
    <t>083-932-6000</t>
  </si>
  <si>
    <t>山口店</t>
  </si>
  <si>
    <t>千葉県白井市桜台1丁目1番10号</t>
  </si>
  <si>
    <t>047-492-9790</t>
  </si>
  <si>
    <t>千葉ニュータウン店</t>
  </si>
  <si>
    <t>福岡県福岡市西区橋本2丁目33番22号</t>
  </si>
  <si>
    <t>092-812-8200</t>
  </si>
  <si>
    <t>福岡西店</t>
  </si>
  <si>
    <t>栃木県宇都宮市鶴田町1235-1</t>
  </si>
  <si>
    <t>028-648-1110</t>
  </si>
  <si>
    <t>宇都宮鶴田店</t>
  </si>
  <si>
    <t>茨城県つくば市学園南E110街区1</t>
  </si>
  <si>
    <t>029-858-7821</t>
  </si>
  <si>
    <t>つくば店</t>
  </si>
  <si>
    <t>大阪府八尾市楽音寺１丁目169番地</t>
  </si>
  <si>
    <t>072-941-1620</t>
  </si>
  <si>
    <t>八尾外環状店</t>
  </si>
  <si>
    <t>大阪府守口市大日町3丁目12番地59号</t>
  </si>
  <si>
    <t>06-6902-1180</t>
  </si>
  <si>
    <t>守口大日店</t>
  </si>
  <si>
    <t>大阪府東大阪市西岩田2-3-25　ニトリモール東大阪2Ｆ</t>
  </si>
  <si>
    <t>06-6618-2100</t>
  </si>
  <si>
    <t>東大阪店</t>
  </si>
  <si>
    <t>埼玉県川越市豊田町3丁目13番１</t>
    <rPh sb="0" eb="2">
      <t>サイタマ</t>
    </rPh>
    <rPh sb="2" eb="3">
      <t>ケン</t>
    </rPh>
    <rPh sb="3" eb="5">
      <t>カワゴエ</t>
    </rPh>
    <rPh sb="5" eb="6">
      <t>シ</t>
    </rPh>
    <rPh sb="6" eb="8">
      <t>トヨタ</t>
    </rPh>
    <rPh sb="8" eb="9">
      <t>マチ</t>
    </rPh>
    <rPh sb="10" eb="12">
      <t>チョウメ</t>
    </rPh>
    <rPh sb="14" eb="15">
      <t>バン</t>
    </rPh>
    <phoneticPr fontId="74"/>
  </si>
  <si>
    <t>049-241-3330</t>
  </si>
  <si>
    <t>川越店</t>
    <rPh sb="0" eb="2">
      <t>カワゴエ</t>
    </rPh>
    <rPh sb="2" eb="3">
      <t>テン</t>
    </rPh>
    <phoneticPr fontId="74"/>
  </si>
  <si>
    <t>兵庫県西宮市池田町11番1号</t>
  </si>
  <si>
    <t>0798-36-9800</t>
  </si>
  <si>
    <t>西宮店</t>
  </si>
  <si>
    <t>岩手県奥州市水沢区佐倉河字沼田15番1</t>
  </si>
  <si>
    <t>0197-22-3385</t>
  </si>
  <si>
    <t>水沢店</t>
  </si>
  <si>
    <t>長野県上田市踏入2-18-26</t>
  </si>
  <si>
    <t>0268-22-9022</t>
  </si>
  <si>
    <t>上田店</t>
  </si>
  <si>
    <t>福岡県糟屋郡新宮町大字三代壁塗999-1　ウエルタ新宮</t>
  </si>
  <si>
    <t>092-940-5002</t>
  </si>
  <si>
    <t>新宮店</t>
  </si>
  <si>
    <t>岐阜県多治見市西坂町5丁目31-1　TAJIMI　inter mall</t>
  </si>
  <si>
    <t>0572-25-6070</t>
  </si>
  <si>
    <t>多治見インター店</t>
  </si>
  <si>
    <t>滋賀県甲賀市水口町本綾野566番地1　アル・プラザ水口</t>
  </si>
  <si>
    <t>0748-63-1855</t>
  </si>
  <si>
    <t>アル・プラザ水口店</t>
  </si>
  <si>
    <t>熊本県熊本市御領6丁目7-20</t>
  </si>
  <si>
    <t>096-388-8161</t>
  </si>
  <si>
    <t>熊本インター店</t>
  </si>
  <si>
    <t>鳥取県鳥取市秋里字下壱町ケ坪328</t>
  </si>
  <si>
    <t>0857-31-3555</t>
  </si>
  <si>
    <t>鳥取店</t>
  </si>
  <si>
    <t>広島県東広島市西条町御薗宇字中組4278</t>
  </si>
  <si>
    <t>082-422-8225</t>
  </si>
  <si>
    <t>東広島店</t>
  </si>
  <si>
    <t>宮崎県延岡市浜町399-3</t>
  </si>
  <si>
    <t>0982-32-0971</t>
  </si>
  <si>
    <t>延岡店</t>
  </si>
  <si>
    <t>和歌山県和歌山市川辺字神ノ木193番地</t>
  </si>
  <si>
    <t>073-461-8761</t>
  </si>
  <si>
    <t>岩出バイパス店</t>
  </si>
  <si>
    <t>京都府福知山市岩井80-12</t>
  </si>
  <si>
    <t>0773-22-2170</t>
  </si>
  <si>
    <t>福知山店</t>
  </si>
  <si>
    <t>長野県諏訪市沖田町4丁目40</t>
  </si>
  <si>
    <t>0266-57-2271</t>
  </si>
  <si>
    <t>諏訪インター店</t>
  </si>
  <si>
    <t>福岡県北九州市戸畑区汐井町2-2　イオン戸畑</t>
  </si>
  <si>
    <t>093-882-7811</t>
  </si>
  <si>
    <t>イオン戸畑店</t>
  </si>
  <si>
    <t>北海道滝川市南滝の川115-4　アクロスプラザたきかわ</t>
  </si>
  <si>
    <t>0125-22-7365</t>
  </si>
  <si>
    <t>滝川店</t>
  </si>
  <si>
    <t>福井県越前市瓜生町24号2番地-1</t>
  </si>
  <si>
    <t>0778-23-1705</t>
  </si>
  <si>
    <t>越前店</t>
  </si>
  <si>
    <t>福岡県北九州市小倉北区三萩野1町目1番35号</t>
  </si>
  <si>
    <t>093-952-2311</t>
  </si>
  <si>
    <t>小倉北店</t>
  </si>
  <si>
    <t>徳島県板野郡松茂町広島小ハリ33番地</t>
  </si>
  <si>
    <t>088-699-7112</t>
  </si>
  <si>
    <t>徳島北店</t>
  </si>
  <si>
    <t>神奈川県大和市渋谷1丁目2番2</t>
  </si>
  <si>
    <t>046-269-7722</t>
  </si>
  <si>
    <t>大和店</t>
  </si>
  <si>
    <t>山口県宇部市妻崎開作237-1</t>
  </si>
  <si>
    <t>0836-41-2200</t>
  </si>
  <si>
    <t>宇部店</t>
  </si>
  <si>
    <t>京都府亀岡市篠町野条上又11番地の1　アル・プラザ亀岡2Ｆ</t>
  </si>
  <si>
    <t>0771-22-1301</t>
  </si>
  <si>
    <t>アル・プラザ亀岡店</t>
  </si>
  <si>
    <t>秋田県大館市下綱341番地</t>
  </si>
  <si>
    <t>0186-43-5011</t>
  </si>
  <si>
    <t>大館店</t>
  </si>
  <si>
    <t>広島県呉市広文化町2番4号</t>
  </si>
  <si>
    <t>0823-71-9171</t>
  </si>
  <si>
    <t>呉店</t>
  </si>
  <si>
    <t>島根県松江市東津田町1888-1</t>
  </si>
  <si>
    <t>0852-26-1180</t>
  </si>
  <si>
    <t>松江店</t>
  </si>
  <si>
    <t>愛知県小牧市下小針中島一丁目20番</t>
  </si>
  <si>
    <t>0568-72-2131</t>
  </si>
  <si>
    <t>小牧店</t>
  </si>
  <si>
    <t>北海道北見市中央三輪8丁目1-1</t>
  </si>
  <si>
    <t>0157-36-9300</t>
  </si>
  <si>
    <t>北見店</t>
  </si>
  <si>
    <t>滋賀県近江八幡市馬渕町1680-1</t>
  </si>
  <si>
    <t>0748-37-4111</t>
  </si>
  <si>
    <t>近江八幡店</t>
  </si>
  <si>
    <t>熊本県熊本市下硯川町2103</t>
  </si>
  <si>
    <t>096-354-2161</t>
  </si>
  <si>
    <t>熊本北店</t>
  </si>
  <si>
    <t>北海道苫小牧市柳町4丁目5番41号</t>
  </si>
  <si>
    <t>0144-57-2900</t>
  </si>
  <si>
    <t>苫小牧店</t>
  </si>
  <si>
    <t>福岡県大牟田市船津町388</t>
  </si>
  <si>
    <t>0944-53-0550</t>
  </si>
  <si>
    <t>大牟田店</t>
  </si>
  <si>
    <t>山形県山形市穂積75番1</t>
    <rPh sb="0" eb="2">
      <t>ヤマガタ</t>
    </rPh>
    <rPh sb="2" eb="3">
      <t>ケン</t>
    </rPh>
    <rPh sb="6" eb="8">
      <t>ホズミ</t>
    </rPh>
    <rPh sb="10" eb="11">
      <t>バン</t>
    </rPh>
    <phoneticPr fontId="74"/>
  </si>
  <si>
    <t>023-623-3011</t>
  </si>
  <si>
    <t>山形北店</t>
    <rPh sb="0" eb="2">
      <t>ヤマガタ</t>
    </rPh>
    <rPh sb="2" eb="3">
      <t>キタ</t>
    </rPh>
    <rPh sb="3" eb="4">
      <t>テン</t>
    </rPh>
    <phoneticPr fontId="74"/>
  </si>
  <si>
    <t>愛知県岡崎市上六名町宮前１番地　コムタウン岡崎2Ｆ</t>
  </si>
  <si>
    <t>0564-71-2085</t>
  </si>
  <si>
    <t>コムタウン岡崎店</t>
  </si>
  <si>
    <t>三重県伊勢市御薗町長屋3074</t>
  </si>
  <si>
    <t>0596-23-2011</t>
  </si>
  <si>
    <t>伊勢店</t>
  </si>
  <si>
    <t>石川県小松市上小松町丙124-1</t>
  </si>
  <si>
    <t>0761-21-5530</t>
  </si>
  <si>
    <t>小松店</t>
  </si>
  <si>
    <t>大阪府岸和田市箕土路町1丁目1番1号</t>
  </si>
  <si>
    <t>072-445-6330</t>
  </si>
  <si>
    <t>岸和田店</t>
  </si>
  <si>
    <t>北海道函館市美原2-13-26</t>
  </si>
  <si>
    <t>0138-46-1171</t>
  </si>
  <si>
    <t>函館店</t>
  </si>
  <si>
    <t>東京都江東区青海1丁目3番地15号　ヴィーナスフォート1Ｆ</t>
    <rPh sb="9" eb="10">
      <t>チョウ</t>
    </rPh>
    <phoneticPr fontId="74"/>
  </si>
  <si>
    <t>03-3529-5405</t>
  </si>
  <si>
    <t>ヴィーナスフォート店</t>
  </si>
  <si>
    <t>山口県防府市鐘紡町7-1　イオンタウン内</t>
  </si>
  <si>
    <t>0835-22-1340</t>
  </si>
  <si>
    <t>防府店</t>
  </si>
  <si>
    <t>広島県安芸郡海田町曽田2番49号</t>
  </si>
  <si>
    <t>082-822-5722</t>
  </si>
  <si>
    <t>広島海田店</t>
  </si>
  <si>
    <t>埼玉県熊谷市石原１丁目102番3</t>
    <rPh sb="0" eb="2">
      <t>サイタマ</t>
    </rPh>
    <rPh sb="2" eb="3">
      <t>ケン</t>
    </rPh>
    <rPh sb="3" eb="6">
      <t>クマガヤシ</t>
    </rPh>
    <rPh sb="6" eb="8">
      <t>イシハラ</t>
    </rPh>
    <rPh sb="9" eb="11">
      <t>チョウメ</t>
    </rPh>
    <rPh sb="14" eb="15">
      <t>バン</t>
    </rPh>
    <phoneticPr fontId="74"/>
  </si>
  <si>
    <t>048-520-2825</t>
  </si>
  <si>
    <t>熊谷店</t>
    <rPh sb="0" eb="2">
      <t>クマガヤ</t>
    </rPh>
    <rPh sb="2" eb="3">
      <t>テン</t>
    </rPh>
    <phoneticPr fontId="74"/>
  </si>
  <si>
    <t>群馬県みどり市笠懸町阿左美1271番地</t>
    <rPh sb="6" eb="7">
      <t>シ</t>
    </rPh>
    <rPh sb="7" eb="8">
      <t>カサ</t>
    </rPh>
    <rPh sb="8" eb="9">
      <t>カケ</t>
    </rPh>
    <rPh sb="9" eb="10">
      <t>マチ</t>
    </rPh>
    <rPh sb="10" eb="12">
      <t>アサ</t>
    </rPh>
    <rPh sb="12" eb="13">
      <t>ビ</t>
    </rPh>
    <rPh sb="17" eb="19">
      <t>バンチ</t>
    </rPh>
    <phoneticPr fontId="5"/>
  </si>
  <si>
    <t>0277-30-8010</t>
  </si>
  <si>
    <t>みどり店</t>
  </si>
  <si>
    <t>愛媛県大洲市新谷乙451番1</t>
  </si>
  <si>
    <t>0893-50-5530</t>
  </si>
  <si>
    <t>大洲店</t>
  </si>
  <si>
    <t>愛媛県今治市東村南1丁目9番41号</t>
    <rPh sb="0" eb="3">
      <t>エヒメケン</t>
    </rPh>
    <rPh sb="3" eb="5">
      <t>イマバリ</t>
    </rPh>
    <rPh sb="5" eb="6">
      <t>シ</t>
    </rPh>
    <rPh sb="6" eb="7">
      <t>ヒガシ</t>
    </rPh>
    <rPh sb="7" eb="8">
      <t>ムラ</t>
    </rPh>
    <rPh sb="8" eb="9">
      <t>ミナミ</t>
    </rPh>
    <rPh sb="10" eb="12">
      <t>チョウメ</t>
    </rPh>
    <rPh sb="13" eb="14">
      <t>バン</t>
    </rPh>
    <rPh sb="16" eb="17">
      <t>ゴウ</t>
    </rPh>
    <phoneticPr fontId="74"/>
  </si>
  <si>
    <t>0898-47-3344</t>
  </si>
  <si>
    <t>今治店</t>
    <rPh sb="0" eb="2">
      <t>イマバリ</t>
    </rPh>
    <rPh sb="2" eb="3">
      <t>テン</t>
    </rPh>
    <phoneticPr fontId="74"/>
  </si>
  <si>
    <t>愛知県豊橋市神野新田町夕ノ割48</t>
    <rPh sb="0" eb="3">
      <t>アイチケン</t>
    </rPh>
    <rPh sb="3" eb="5">
      <t>トヨハシ</t>
    </rPh>
    <rPh sb="5" eb="6">
      <t>シ</t>
    </rPh>
    <rPh sb="6" eb="7">
      <t>カミ</t>
    </rPh>
    <rPh sb="7" eb="8">
      <t>ノ</t>
    </rPh>
    <rPh sb="8" eb="9">
      <t>シン</t>
    </rPh>
    <rPh sb="9" eb="10">
      <t>タ</t>
    </rPh>
    <rPh sb="10" eb="11">
      <t>マチ</t>
    </rPh>
    <rPh sb="11" eb="12">
      <t>ユウ</t>
    </rPh>
    <rPh sb="13" eb="14">
      <t>ワリ</t>
    </rPh>
    <phoneticPr fontId="74"/>
  </si>
  <si>
    <t>0532-34-2677</t>
  </si>
  <si>
    <t>豊橋店</t>
    <rPh sb="0" eb="2">
      <t>トヨハシ</t>
    </rPh>
    <rPh sb="2" eb="3">
      <t>テン</t>
    </rPh>
    <phoneticPr fontId="74"/>
  </si>
  <si>
    <t>京都府京都市山科区竹鼻竹ノ街道町91　ラクト山科</t>
  </si>
  <si>
    <t>075-591-5500</t>
  </si>
  <si>
    <t>ラクト山科店</t>
  </si>
  <si>
    <t>和歌山県田辺市新庄町545-7</t>
    <rPh sb="0" eb="3">
      <t>ワカヤマ</t>
    </rPh>
    <rPh sb="3" eb="4">
      <t>ケン</t>
    </rPh>
    <rPh sb="4" eb="6">
      <t>タナベ</t>
    </rPh>
    <rPh sb="6" eb="7">
      <t>シ</t>
    </rPh>
    <rPh sb="7" eb="9">
      <t>シンジョウ</t>
    </rPh>
    <rPh sb="9" eb="10">
      <t>マチ</t>
    </rPh>
    <phoneticPr fontId="74"/>
  </si>
  <si>
    <t>0739-25-1811</t>
  </si>
  <si>
    <t>田辺バイパス店</t>
    <rPh sb="0" eb="2">
      <t>タナベ</t>
    </rPh>
    <rPh sb="6" eb="7">
      <t>テン</t>
    </rPh>
    <phoneticPr fontId="74"/>
  </si>
  <si>
    <t>愛知県蒲郡市鹿島町浅井新田1-26　ショッピングスクエアクラスポ蒲郡1Ｆ</t>
  </si>
  <si>
    <t>0533-66-6274</t>
  </si>
  <si>
    <t>クラスポ蒲郡店</t>
  </si>
  <si>
    <t>和歌山県橋本市隅田町垂井92-1</t>
    <rPh sb="0" eb="3">
      <t>ワカヤマ</t>
    </rPh>
    <rPh sb="3" eb="4">
      <t>ケン</t>
    </rPh>
    <rPh sb="4" eb="6">
      <t>ハシモト</t>
    </rPh>
    <rPh sb="6" eb="7">
      <t>シ</t>
    </rPh>
    <rPh sb="7" eb="9">
      <t>スミダ</t>
    </rPh>
    <rPh sb="9" eb="10">
      <t>マチ</t>
    </rPh>
    <rPh sb="10" eb="12">
      <t>タルイ</t>
    </rPh>
    <phoneticPr fontId="74"/>
  </si>
  <si>
    <t>0736-33-3750</t>
  </si>
  <si>
    <t>橋本店</t>
    <rPh sb="0" eb="2">
      <t>ハシモト</t>
    </rPh>
    <rPh sb="2" eb="3">
      <t>テン</t>
    </rPh>
    <phoneticPr fontId="74"/>
  </si>
  <si>
    <t>熊本県八代市海士江町2708-1</t>
    <rPh sb="0" eb="3">
      <t>クマモトケン</t>
    </rPh>
    <rPh sb="6" eb="10">
      <t>アマガエマチ</t>
    </rPh>
    <phoneticPr fontId="74"/>
  </si>
  <si>
    <t>0965-43-4311</t>
    <phoneticPr fontId="31"/>
  </si>
  <si>
    <t>新八代店</t>
    <rPh sb="0" eb="1">
      <t>シン</t>
    </rPh>
    <rPh sb="1" eb="4">
      <t>ヤツシロテン</t>
    </rPh>
    <phoneticPr fontId="74"/>
  </si>
  <si>
    <t>愛知県名古屋市中川区山王2-6-44</t>
  </si>
  <si>
    <t>未定</t>
    <rPh sb="0" eb="2">
      <t>ミテイ</t>
    </rPh>
    <phoneticPr fontId="31"/>
  </si>
  <si>
    <t>名古屋山王店</t>
    <rPh sb="3" eb="5">
      <t>サンノウ</t>
    </rPh>
    <rPh sb="5" eb="6">
      <t>テン</t>
    </rPh>
    <phoneticPr fontId="74"/>
  </si>
  <si>
    <t>千葉県習志野市津田沼1-10-30　イトーヨーカドー津田沼店内</t>
    <rPh sb="0" eb="3">
      <t>チバケン</t>
    </rPh>
    <rPh sb="3" eb="6">
      <t>ナラシノ</t>
    </rPh>
    <rPh sb="6" eb="7">
      <t>シ</t>
    </rPh>
    <rPh sb="7" eb="10">
      <t>ツダヌマ</t>
    </rPh>
    <rPh sb="26" eb="29">
      <t>ツダヌマ</t>
    </rPh>
    <rPh sb="29" eb="30">
      <t>テン</t>
    </rPh>
    <rPh sb="30" eb="31">
      <t>ナイ</t>
    </rPh>
    <phoneticPr fontId="74"/>
  </si>
  <si>
    <t>047-455-7311</t>
  </si>
  <si>
    <t>イトーヨーカドー津田沼店</t>
    <rPh sb="8" eb="11">
      <t>ツダヌマ</t>
    </rPh>
    <rPh sb="11" eb="12">
      <t>テン</t>
    </rPh>
    <phoneticPr fontId="74"/>
  </si>
  <si>
    <t>埼玉県川口市宮町18-9　ﾗﾗｶﾞｰﾃﾞﾝ川口2階</t>
  </si>
  <si>
    <t>048-257-6256</t>
  </si>
  <si>
    <t>デコホームララガーデン川口店</t>
    <rPh sb="13" eb="14">
      <t>ミセ</t>
    </rPh>
    <phoneticPr fontId="75"/>
  </si>
  <si>
    <t>東京都多摩市落合2丁目33　　クロスガーデン多摩2F</t>
  </si>
  <si>
    <t>042-339-8575</t>
  </si>
  <si>
    <t>デコホームクロスガーデン多摩店</t>
  </si>
  <si>
    <t>千葉県八千代市村上南1-4-1　フルルガーデン八千代ショッピングセンター2F</t>
  </si>
  <si>
    <t>047-405-1192</t>
  </si>
  <si>
    <t>デコホームフルルガーデン八千代店</t>
  </si>
  <si>
    <t>千葉県習志野市谷津１丁目16番１号　モリシア津田沼店２Ｆ</t>
    <rPh sb="3" eb="7">
      <t>ナラシノシ</t>
    </rPh>
    <rPh sb="7" eb="9">
      <t>ヤツ</t>
    </rPh>
    <rPh sb="10" eb="12">
      <t>チョウメ</t>
    </rPh>
    <rPh sb="14" eb="15">
      <t>バン</t>
    </rPh>
    <rPh sb="16" eb="17">
      <t>ゴウ</t>
    </rPh>
    <rPh sb="22" eb="25">
      <t>ツダヌマ</t>
    </rPh>
    <rPh sb="25" eb="26">
      <t>テン</t>
    </rPh>
    <phoneticPr fontId="31"/>
  </si>
  <si>
    <t>047-479-3911</t>
  </si>
  <si>
    <t>デコホームモリシア津田沼店</t>
    <rPh sb="9" eb="12">
      <t>ツダヌマ</t>
    </rPh>
    <phoneticPr fontId="31"/>
  </si>
  <si>
    <t>(株)ニトリ関東ＤＣ</t>
  </si>
  <si>
    <t>埼玉県南埼玉郡白岡町大字篠津1276-4</t>
  </si>
  <si>
    <t>0480-93-7521</t>
  </si>
  <si>
    <t>(株)ニトリ関西ＤＣ</t>
  </si>
  <si>
    <t>兵庫県神戸市中央区港島1丁目5-6</t>
  </si>
  <si>
    <t>078-303-8088</t>
  </si>
  <si>
    <t>(株)ニトリ高松配送センター</t>
  </si>
  <si>
    <t>香川県香川郡香川町大野王子１４０-４(株)BRS高松物流ｾﾝﾀｰ</t>
  </si>
  <si>
    <t>087-888-6622</t>
  </si>
  <si>
    <t>(株)ニトリ四日市配送センター</t>
  </si>
  <si>
    <t>三重県四日市市十七軒町1-26</t>
  </si>
  <si>
    <t>0593-56-0715</t>
  </si>
  <si>
    <t>(株)ニトリ小牧配送センター</t>
  </si>
  <si>
    <t>愛知県小牧市三ﾂ渕995番地㈱ﾒｲｺﾝ小牧5号倉庫</t>
  </si>
  <si>
    <t>0568-42-2604</t>
  </si>
  <si>
    <t>(株)ニトリ草加配送センター</t>
  </si>
  <si>
    <t>埼玉県草加市長栄町581-1</t>
  </si>
  <si>
    <t>048-944-5241</t>
  </si>
  <si>
    <t>(株)ニトリ筑紫野配送センター</t>
  </si>
  <si>
    <t>福岡県筑紫野市岡田３丁目８番２号　丸福運送ちくし倉庫内</t>
  </si>
  <si>
    <t>092-920-3151</t>
  </si>
  <si>
    <t>(株)ニトリ青森配送センター</t>
  </si>
  <si>
    <t>青森県青森市浪岡大字浪岡字佐野５４-１</t>
  </si>
  <si>
    <t>0172-62-1202</t>
  </si>
  <si>
    <t>(株)ニトリ港北配送センター</t>
  </si>
  <si>
    <t>神奈川県川崎市高津区千年１０８６</t>
  </si>
  <si>
    <t>044-751-7702</t>
  </si>
  <si>
    <t>(株)ニトリ新潟配送センター</t>
  </si>
  <si>
    <t>新潟県新潟市亀田工業団地2-2871-31㈱ムーﾋﾞﾝｸﾞ新潟営業所内</t>
  </si>
  <si>
    <t>025-385-8901</t>
  </si>
  <si>
    <t>(株)ニトリ柏配送センター</t>
  </si>
  <si>
    <t>千葉県柏市風早1丁目8-6　㈱ムービング</t>
  </si>
  <si>
    <t>04-7191-0661</t>
  </si>
  <si>
    <t>(株)ニトリ大宮配送センター</t>
  </si>
  <si>
    <t>埼玉県南埼玉郡白岡町篠津1276-4　関東DC内1F</t>
  </si>
  <si>
    <t>0480-93-7901</t>
  </si>
  <si>
    <t>(株)ニトリ大阪配送センター</t>
  </si>
  <si>
    <t>大阪府大阪市住之江区南港東５丁目１－４</t>
  </si>
  <si>
    <t>06-6613-1331</t>
  </si>
  <si>
    <t>(株)ニトリ新京都配送センター</t>
  </si>
  <si>
    <t>大阪府枚方市長尾家具町１丁目８-１</t>
  </si>
  <si>
    <t>072-866-7500</t>
  </si>
  <si>
    <t>(株)ニトリ浜松配送センター</t>
  </si>
  <si>
    <t>静岡県浜松市神田町３７５番地　(株)スワロー物流</t>
  </si>
  <si>
    <t>053-444-3633</t>
  </si>
  <si>
    <t>(株)ニトリ神戸配送センター</t>
  </si>
  <si>
    <t>兵庫県神戸市中央区港島1丁目５－６ ニトリ関西ＤＣ１Ｆ</t>
  </si>
  <si>
    <t>078-303-6444</t>
  </si>
  <si>
    <t>(株)ニトリ東大和配送センター</t>
  </si>
  <si>
    <t>東京都東村山市恩多町1－13－2ウインローダー東村山物流センター内</t>
  </si>
  <si>
    <t>042-395-8100</t>
  </si>
  <si>
    <t>(株)ニトリ京葉配送センター</t>
  </si>
  <si>
    <t>東京都江東区新砂２丁目５番１４号　コクヨロジテム江東物流センター</t>
  </si>
  <si>
    <t>03-5690-1781</t>
  </si>
  <si>
    <t>(株)ニトリ鶴見配送センター</t>
  </si>
  <si>
    <t>神奈川県横浜市鶴見区大黒埠頭22番地横浜港国際流通ｾﾝﾀｰ2階208</t>
  </si>
  <si>
    <t>045-502-2235</t>
  </si>
  <si>
    <t>(株)ニトリ習志野配送センター</t>
  </si>
  <si>
    <t>千葉県習志野市芝園２丁目１番１８号</t>
  </si>
  <si>
    <t>047-408-9155</t>
  </si>
  <si>
    <t>(株)ニトリ宇都宮配送センター</t>
  </si>
  <si>
    <t>栃木県宇都宮市平出町３５６２</t>
  </si>
  <si>
    <t>028-664-3715</t>
  </si>
  <si>
    <t>(株)ニトリ東神奈川配送センター</t>
  </si>
  <si>
    <t>神奈川県横浜市神奈川区千若町3-1ｹｲﾋﾝ配送(株)内</t>
  </si>
  <si>
    <t>045-451-5177</t>
  </si>
  <si>
    <t>(株)ニトリ北大阪配送センター</t>
  </si>
  <si>
    <t>大阪府茨木市豊原町９－１８　井筒物流倉庫内</t>
  </si>
  <si>
    <t>072-641-2115</t>
  </si>
  <si>
    <t>(株)ニトリ厚木配送センター</t>
  </si>
  <si>
    <t>神奈川県海老名市河原口1031　日本通運㈱海老名物流センタ内</t>
  </si>
  <si>
    <t>046-236-5431</t>
  </si>
  <si>
    <t>(株)ニトリ足利配送センター</t>
  </si>
  <si>
    <t>埼玉県羽生市大沼1-5　現ヤマト輸送倉庫</t>
  </si>
  <si>
    <t>048-565-3911</t>
  </si>
  <si>
    <t>(株)ニトリ西多摩配送センター</t>
  </si>
  <si>
    <t>東京都西多摩郡瑞穂町大字殿ヶ谷字榎向中原722-2　東京昭和運輸（株）西多摩倉庫</t>
  </si>
  <si>
    <t>042-556-1822</t>
  </si>
  <si>
    <t>(株)ニトリ松山配送センター</t>
  </si>
  <si>
    <t>089-926-3655</t>
  </si>
  <si>
    <t>(株)ニトリ甲府配送センター</t>
  </si>
  <si>
    <t>山梨県西八代郡三珠町大字大塚字上河原２７０-１(株)甲斐興運倉庫</t>
  </si>
  <si>
    <t>055-272-6681</t>
  </si>
  <si>
    <t>(株)ニトリ北九州配送センター</t>
  </si>
  <si>
    <t>福岡県北九州市八幡西区桜ケ丘町４－２２　(株)ニトリ八幡西店内</t>
  </si>
  <si>
    <t>093-631-1410</t>
  </si>
  <si>
    <t>(株)ニトリ沖縄配送センター</t>
  </si>
  <si>
    <t>沖縄県那覇市銘刈　1-14-6　赤帽沖縄県軽自動車運送共同組合内</t>
  </si>
  <si>
    <t>(株)ニトリ姫路配送センター</t>
  </si>
  <si>
    <t>兵庫県神崎郡福崎町福田118(有)ﾊﾏﾉﾎｰﾑｻｰﾋﾞｽ姫路配送ｾﾝﾀｰ内</t>
  </si>
  <si>
    <t>078-303-4141</t>
  </si>
  <si>
    <t>(株)ニトリ宮崎配送センター</t>
  </si>
  <si>
    <t>宮崎県宮崎郡佐土原町大字下田島１０７３１－３</t>
  </si>
  <si>
    <t>0985-72-0760</t>
  </si>
  <si>
    <t>(株)ニトリ岡山配送センター</t>
  </si>
  <si>
    <t>岡山県岡山市倉富２８５-３　岡山県貨物㈱岡山主管支店内　6号棟</t>
  </si>
  <si>
    <t>086-200-223</t>
  </si>
  <si>
    <t>(株)ニトリ岐阜配送センター</t>
  </si>
  <si>
    <t>岐阜県安八郡輪之内町下大榑新田字大道2071番地の１</t>
  </si>
  <si>
    <t>0584-69-5560</t>
  </si>
  <si>
    <t>(株)ニトリ泉南配送センター</t>
    <rPh sb="6" eb="7">
      <t>イズミ</t>
    </rPh>
    <rPh sb="7" eb="8">
      <t>ナン</t>
    </rPh>
    <phoneticPr fontId="31"/>
  </si>
  <si>
    <t>大阪府泉北郡忠岡町北出3-1-20飯田物流(株）阪南ＤＣ内</t>
    <rPh sb="0" eb="3">
      <t>オオサカフ</t>
    </rPh>
    <rPh sb="3" eb="5">
      <t>センボク</t>
    </rPh>
    <rPh sb="5" eb="6">
      <t>グン</t>
    </rPh>
    <rPh sb="6" eb="8">
      <t>タダオカ</t>
    </rPh>
    <rPh sb="8" eb="9">
      <t>チョウ</t>
    </rPh>
    <rPh sb="9" eb="11">
      <t>キタデ</t>
    </rPh>
    <rPh sb="17" eb="19">
      <t>イイダ</t>
    </rPh>
    <rPh sb="19" eb="21">
      <t>ブツリュウ</t>
    </rPh>
    <rPh sb="22" eb="23">
      <t>カブ</t>
    </rPh>
    <rPh sb="24" eb="25">
      <t>ハン</t>
    </rPh>
    <rPh sb="25" eb="26">
      <t>ナン</t>
    </rPh>
    <rPh sb="28" eb="29">
      <t>ナイ</t>
    </rPh>
    <phoneticPr fontId="31"/>
  </si>
  <si>
    <t>0725-22-9955</t>
    <phoneticPr fontId="31"/>
  </si>
  <si>
    <t>(株)ニトリ藤沢配送センター</t>
    <rPh sb="1" eb="2">
      <t>カブ</t>
    </rPh>
    <rPh sb="6" eb="8">
      <t>フジサワ</t>
    </rPh>
    <rPh sb="8" eb="10">
      <t>ハイソウ</t>
    </rPh>
    <phoneticPr fontId="31"/>
  </si>
  <si>
    <t>神奈川県藤沢市菖蒲沢２-１　日本通運(株)藤沢支店菖蒲沢第一倉庫内</t>
    <rPh sb="0" eb="4">
      <t>カナガワケン</t>
    </rPh>
    <rPh sb="4" eb="7">
      <t>フジサワシ</t>
    </rPh>
    <rPh sb="7" eb="9">
      <t>アヤメ</t>
    </rPh>
    <rPh sb="9" eb="10">
      <t>サワ</t>
    </rPh>
    <rPh sb="14" eb="16">
      <t>ニホン</t>
    </rPh>
    <rPh sb="16" eb="18">
      <t>ツウウン</t>
    </rPh>
    <rPh sb="19" eb="20">
      <t>カブ</t>
    </rPh>
    <rPh sb="21" eb="23">
      <t>フジサワ</t>
    </rPh>
    <rPh sb="23" eb="25">
      <t>シテン</t>
    </rPh>
    <rPh sb="28" eb="29">
      <t>ダイ</t>
    </rPh>
    <rPh sb="29" eb="30">
      <t>1</t>
    </rPh>
    <rPh sb="30" eb="32">
      <t>ソウコ</t>
    </rPh>
    <rPh sb="32" eb="33">
      <t>ナイ</t>
    </rPh>
    <phoneticPr fontId="31"/>
  </si>
  <si>
    <t>0466-49-3010</t>
    <phoneticPr fontId="31"/>
  </si>
  <si>
    <t>(株)ニトリ札幌発送センター</t>
  </si>
  <si>
    <t>011-664-6291</t>
  </si>
  <si>
    <t>(株)ニトリ関東発送センター</t>
  </si>
  <si>
    <t>埼玉県南埼玉郡白岡町篠津1276-4　㈱ニトリ関東DC内</t>
  </si>
  <si>
    <t>0480-91-6363</t>
  </si>
  <si>
    <t>(株)ニトリ関西発送センター</t>
  </si>
  <si>
    <t>兵庫県神戸市中央区港島1丁目5-6　㈱ニトリ関西DC内</t>
  </si>
  <si>
    <t>078-303-8093</t>
  </si>
  <si>
    <t>(株)ニトリ横浜発送センター</t>
  </si>
  <si>
    <t>横浜市鶴見区大黒ふ頭22番地　横浜港国際流通ｾﾝﾀｰ内　209</t>
  </si>
  <si>
    <t>045-521-0025</t>
  </si>
  <si>
    <t>(株)ニトリＤＣ修理室</t>
  </si>
  <si>
    <t>011-664-6749</t>
  </si>
  <si>
    <t>(株)ニトリ関東ＤＣ修理室</t>
  </si>
  <si>
    <t>0480-93-7637</t>
  </si>
  <si>
    <t>(株)ニトリ関東ＤＣ入荷事務所</t>
  </si>
  <si>
    <t>0480-93-7633</t>
  </si>
  <si>
    <t>(株)ニトリ関西ＤＣ修理室</t>
  </si>
  <si>
    <t>兵庫県神戸市中央区港島1丁目5-7</t>
  </si>
  <si>
    <t>078-303-8094</t>
  </si>
  <si>
    <t>(株)ニトリ関東ＱＣ　（関東ＤＣ内）</t>
  </si>
  <si>
    <t>0480-93-7639</t>
  </si>
  <si>
    <t>(株)ニトリ関西ＱＣ（関西ＤＣ内）</t>
  </si>
  <si>
    <t>兵庫県神戸市中央区港島1丁目5-8</t>
  </si>
  <si>
    <t>078-303-8097</t>
  </si>
  <si>
    <t xml:space="preserve">④見積依頼書（金属抜き）と（金属のみ） </t>
    <phoneticPr fontId="31"/>
  </si>
  <si>
    <t xml:space="preserve">④見積依頼書（金属抜き）と④見積依頼書（金属のみ）のシート作成、金属買取業者対応のため。 </t>
    <rPh sb="29" eb="31">
      <t>サクセイ</t>
    </rPh>
    <rPh sb="32" eb="38">
      <t>キンゾクカイトリギョウシャ</t>
    </rPh>
    <rPh sb="38" eb="40">
      <t>タイオウ</t>
    </rPh>
    <phoneticPr fontId="31"/>
  </si>
  <si>
    <t>・No.1 金属くず(鉄くず）買取は見積もりにマイナス表示で記載してください。</t>
    <rPh sb="15" eb="17">
      <t>カイトリ</t>
    </rPh>
    <rPh sb="18" eb="20">
      <t>ミツ</t>
    </rPh>
    <rPh sb="27" eb="29">
      <t>ヒョウジ</t>
    </rPh>
    <rPh sb="30" eb="32">
      <t>キサイ</t>
    </rPh>
    <phoneticPr fontId="47"/>
  </si>
  <si>
    <t>　バッカン設置　不可　都度回収</t>
    <rPh sb="5" eb="7">
      <t>セッチ</t>
    </rPh>
    <rPh sb="8" eb="10">
      <t>フカ</t>
    </rPh>
    <rPh sb="11" eb="13">
      <t>ツド</t>
    </rPh>
    <rPh sb="13" eb="15">
      <t>カイシュウ</t>
    </rPh>
    <phoneticPr fontId="60"/>
  </si>
  <si>
    <t>※産廃回収可能時間　夜間工事のためすり合わせ必要（館制限と産廃場制限のため）</t>
    <rPh sb="1" eb="3">
      <t>サンパイ</t>
    </rPh>
    <rPh sb="3" eb="5">
      <t>カイシュウ</t>
    </rPh>
    <rPh sb="5" eb="7">
      <t>カノウ</t>
    </rPh>
    <rPh sb="7" eb="9">
      <t>ジカン</t>
    </rPh>
    <rPh sb="10" eb="12">
      <t>ヤカン</t>
    </rPh>
    <rPh sb="12" eb="14">
      <t>コウジ</t>
    </rPh>
    <rPh sb="19" eb="20">
      <t>ア</t>
    </rPh>
    <rPh sb="22" eb="24">
      <t>ヒツヨウ</t>
    </rPh>
    <rPh sb="25" eb="26">
      <t>ヤカタ</t>
    </rPh>
    <rPh sb="26" eb="28">
      <t>セイゲン</t>
    </rPh>
    <rPh sb="29" eb="31">
      <t>サンパイ</t>
    </rPh>
    <rPh sb="31" eb="32">
      <t>ジョウ</t>
    </rPh>
    <rPh sb="32" eb="34">
      <t>セイゲン</t>
    </rPh>
    <phoneticPr fontId="60"/>
  </si>
  <si>
    <t>都度回収</t>
    <rPh sb="0" eb="2">
      <t>ツド</t>
    </rPh>
    <rPh sb="2" eb="4">
      <t>カイシュウ</t>
    </rPh>
    <phoneticPr fontId="31"/>
  </si>
  <si>
    <t>時間帯</t>
    <rPh sb="0" eb="3">
      <t>ジカンタイ</t>
    </rPh>
    <phoneticPr fontId="60"/>
  </si>
  <si>
    <t>木</t>
    <rPh sb="0" eb="1">
      <t>モク</t>
    </rPh>
    <phoneticPr fontId="60"/>
  </si>
  <si>
    <t>混載</t>
    <rPh sb="0" eb="2">
      <t>コンサイ</t>
    </rPh>
    <phoneticPr fontId="60"/>
  </si>
  <si>
    <t>回収量</t>
    <rPh sb="0" eb="2">
      <t>カイシュウ</t>
    </rPh>
    <rPh sb="2" eb="3">
      <t>リョウ</t>
    </rPh>
    <phoneticPr fontId="60"/>
  </si>
  <si>
    <t>台数</t>
    <rPh sb="0" eb="2">
      <t>ダイスウ</t>
    </rPh>
    <phoneticPr fontId="60"/>
  </si>
  <si>
    <t>計</t>
    <rPh sb="0" eb="1">
      <t>ケイ</t>
    </rPh>
    <phoneticPr fontId="60"/>
  </si>
  <si>
    <t>予備日</t>
    <rPh sb="0" eb="3">
      <t>ヨビビ</t>
    </rPh>
    <phoneticPr fontId="31"/>
  </si>
  <si>
    <t>・コンテナ設置が不可のため、回収でのお手配になります。</t>
    <rPh sb="5" eb="7">
      <t>セッチ</t>
    </rPh>
    <rPh sb="8" eb="10">
      <t>フカ</t>
    </rPh>
    <rPh sb="14" eb="16">
      <t>カイシュウ</t>
    </rPh>
    <rPh sb="19" eb="21">
      <t>テハイ</t>
    </rPh>
    <phoneticPr fontId="31"/>
  </si>
  <si>
    <t>・産廃回収可能時間ですが、夜間での工事の為、午前0時～午前4時の間での回収になる見込みです（館制限と産廃場制限のため）</t>
    <rPh sb="20" eb="21">
      <t>タメ</t>
    </rPh>
    <rPh sb="22" eb="24">
      <t>ゴゼン</t>
    </rPh>
    <rPh sb="25" eb="26">
      <t>トキ</t>
    </rPh>
    <rPh sb="27" eb="29">
      <t>ゴゼン</t>
    </rPh>
    <rPh sb="30" eb="31">
      <t>ジ</t>
    </rPh>
    <rPh sb="32" eb="33">
      <t>アイダ</t>
    </rPh>
    <rPh sb="35" eb="37">
      <t>カイシュウ</t>
    </rPh>
    <rPh sb="40" eb="42">
      <t>ミコ</t>
    </rPh>
    <phoneticPr fontId="31"/>
  </si>
  <si>
    <t>時間外費用</t>
    <rPh sb="0" eb="3">
      <t>ジカンガイ</t>
    </rPh>
    <rPh sb="3" eb="5">
      <t>ヒヨウ</t>
    </rPh>
    <phoneticPr fontId="31"/>
  </si>
  <si>
    <t>夜間</t>
    <rPh sb="0" eb="2">
      <t>ヤカン</t>
    </rPh>
    <phoneticPr fontId="60"/>
  </si>
  <si>
    <t>0時ー4時</t>
    <rPh sb="1" eb="2">
      <t>トキ</t>
    </rPh>
    <rPh sb="4" eb="5">
      <t>トキ</t>
    </rPh>
    <phoneticPr fontId="31"/>
  </si>
  <si>
    <t>リザイクル家電 運搬費</t>
    <rPh sb="5" eb="7">
      <t>カデン</t>
    </rPh>
    <rPh sb="8" eb="10">
      <t>ウンパン</t>
    </rPh>
    <rPh sb="10" eb="11">
      <t>ヒ</t>
    </rPh>
    <phoneticPr fontId="40"/>
  </si>
  <si>
    <t>（1台当たり最大8㎥を想定・回収）</t>
    <rPh sb="2" eb="3">
      <t>ダイ</t>
    </rPh>
    <rPh sb="3" eb="4">
      <t>ア</t>
    </rPh>
    <rPh sb="6" eb="8">
      <t>サイダイ</t>
    </rPh>
    <rPh sb="11" eb="13">
      <t>ソウテイ</t>
    </rPh>
    <rPh sb="14" eb="16">
      <t>カイシュウ</t>
    </rPh>
    <phoneticPr fontId="40"/>
  </si>
  <si>
    <t>鉄</t>
    <rPh sb="0" eb="1">
      <t>テツ</t>
    </rPh>
    <phoneticPr fontId="60"/>
  </si>
  <si>
    <t>鉄</t>
    <rPh sb="0" eb="1">
      <t>テツ</t>
    </rPh>
    <phoneticPr fontId="31"/>
  </si>
  <si>
    <t>　他の回収車両との兼ね合いがあるため時間制限あり</t>
    <rPh sb="1" eb="2">
      <t>ホカ</t>
    </rPh>
    <rPh sb="3" eb="5">
      <t>カイシュウ</t>
    </rPh>
    <rPh sb="5" eb="7">
      <t>シャリョウ</t>
    </rPh>
    <rPh sb="9" eb="10">
      <t>カ</t>
    </rPh>
    <rPh sb="11" eb="12">
      <t>ア</t>
    </rPh>
    <rPh sb="18" eb="20">
      <t>ジカン</t>
    </rPh>
    <rPh sb="20" eb="22">
      <t>セイゲン</t>
    </rPh>
    <phoneticPr fontId="60"/>
  </si>
  <si>
    <t>デコホームイオンモール名取店（VPN5078 ）</t>
    <rPh sb="11" eb="13">
      <t>ナトリ</t>
    </rPh>
    <rPh sb="13" eb="14">
      <t>テン</t>
    </rPh>
    <phoneticPr fontId="40"/>
  </si>
  <si>
    <t>〒981-1294　宮城県名取市杜せきのした5-3-1（みやぎけんなとりしもり）　　</t>
    <phoneticPr fontId="31"/>
  </si>
  <si>
    <t>2025/1/12　（株）ニトリ店舗レイアウト室　森中作成</t>
    <rPh sb="10" eb="13">
      <t>カブ</t>
    </rPh>
    <rPh sb="16" eb="18">
      <t>テンポ</t>
    </rPh>
    <rPh sb="23" eb="24">
      <t>シツ</t>
    </rPh>
    <rPh sb="25" eb="27">
      <t>モリナカ</t>
    </rPh>
    <rPh sb="27" eb="29">
      <t>サクセイ</t>
    </rPh>
    <phoneticPr fontId="31"/>
  </si>
  <si>
    <t>(水)</t>
    <rPh sb="0" eb="3">
      <t>スイ</t>
    </rPh>
    <phoneticPr fontId="31"/>
  </si>
  <si>
    <t>(木)</t>
    <rPh sb="0" eb="3">
      <t>モク</t>
    </rPh>
    <phoneticPr fontId="31"/>
  </si>
  <si>
    <t>(金)</t>
    <rPh sb="0" eb="3">
      <t>キン</t>
    </rPh>
    <phoneticPr fontId="31"/>
  </si>
  <si>
    <t>3-1</t>
    <phoneticPr fontId="31"/>
  </si>
  <si>
    <t>3-2</t>
    <phoneticPr fontId="31"/>
  </si>
  <si>
    <t>3-3</t>
    <phoneticPr fontId="31"/>
  </si>
  <si>
    <t>木くず</t>
    <rPh sb="0" eb="1">
      <t>キ</t>
    </rPh>
    <phoneticPr fontId="31"/>
  </si>
  <si>
    <t>種別</t>
    <rPh sb="0" eb="2">
      <t>シュベツ</t>
    </rPh>
    <phoneticPr fontId="31"/>
  </si>
  <si>
    <t>TEL：070-3512-8373</t>
    <phoneticPr fontId="31"/>
  </si>
  <si>
    <t>【閉店撤退】5078デコホーム_イオンモール名取店　産廃回収スケジュール</t>
    <rPh sb="1" eb="3">
      <t>ヘイテン</t>
    </rPh>
    <rPh sb="3" eb="5">
      <t>テッタイ</t>
    </rPh>
    <rPh sb="22" eb="24">
      <t>ナトリ</t>
    </rPh>
    <rPh sb="24" eb="25">
      <t>テン</t>
    </rPh>
    <rPh sb="26" eb="28">
      <t>サンパイ</t>
    </rPh>
    <rPh sb="28" eb="30">
      <t>カイシュウ</t>
    </rPh>
    <phoneticPr fontId="31"/>
  </si>
  <si>
    <t>DHイオンモール名取店　産廃回収スケジュール</t>
    <rPh sb="8" eb="10">
      <t>ナトリ</t>
    </rPh>
    <rPh sb="10" eb="11">
      <t>テン</t>
    </rPh>
    <rPh sb="12" eb="14">
      <t>サンパイ</t>
    </rPh>
    <rPh sb="14" eb="16">
      <t>カイシュウ</t>
    </rPh>
    <phoneticPr fontId="60"/>
  </si>
  <si>
    <t>3/5～3/7期間中の連絡先：(株)ニトリ店舗レイアウト室　森中</t>
    <rPh sb="7" eb="10">
      <t>キカンチュウ</t>
    </rPh>
    <rPh sb="11" eb="13">
      <t>レンラク</t>
    </rPh>
    <rPh sb="13" eb="14">
      <t>サキ</t>
    </rPh>
    <rPh sb="15" eb="18">
      <t>カブ</t>
    </rPh>
    <rPh sb="21" eb="23">
      <t>テンポ</t>
    </rPh>
    <rPh sb="28" eb="29">
      <t>シツ</t>
    </rPh>
    <rPh sb="30" eb="32">
      <t>モリナカ</t>
    </rPh>
    <phoneticPr fontId="31"/>
  </si>
  <si>
    <t>※基本体は1型除き転用</t>
    <rPh sb="1" eb="4">
      <t>キホンタイ</t>
    </rPh>
    <rPh sb="6" eb="7">
      <t>ガタ</t>
    </rPh>
    <rPh sb="7" eb="8">
      <t>ノゾ</t>
    </rPh>
    <rPh sb="9" eb="11">
      <t>テンヨウ</t>
    </rPh>
    <phoneticPr fontId="81"/>
  </si>
  <si>
    <t>店CD</t>
    <rPh sb="0" eb="1">
      <t>ミセ</t>
    </rPh>
    <phoneticPr fontId="81"/>
  </si>
  <si>
    <t>店名</t>
    <rPh sb="0" eb="2">
      <t>テンメイ</t>
    </rPh>
    <phoneticPr fontId="81"/>
  </si>
  <si>
    <t>坪数</t>
    <rPh sb="0" eb="2">
      <t>ツボスウ</t>
    </rPh>
    <phoneticPr fontId="81"/>
  </si>
  <si>
    <t>バッカン台数実績</t>
    <rPh sb="4" eb="6">
      <t>ダイスウ</t>
    </rPh>
    <rPh sb="6" eb="8">
      <t>ジッセキ</t>
    </rPh>
    <phoneticPr fontId="81"/>
  </si>
  <si>
    <t>転用実績</t>
    <rPh sb="0" eb="2">
      <t>テンヨウ</t>
    </rPh>
    <rPh sb="2" eb="4">
      <t>ジッセキ</t>
    </rPh>
    <phoneticPr fontId="81"/>
  </si>
  <si>
    <t>転用内容</t>
    <rPh sb="0" eb="4">
      <t>テンヨウナイヨウ</t>
    </rPh>
    <phoneticPr fontId="81"/>
  </si>
  <si>
    <t>混廃</t>
    <rPh sb="0" eb="2">
      <t>コンパイ</t>
    </rPh>
    <phoneticPr fontId="81"/>
  </si>
  <si>
    <t>木</t>
    <rPh sb="0" eb="1">
      <t>モク</t>
    </rPh>
    <phoneticPr fontId="81"/>
  </si>
  <si>
    <t>鉄</t>
    <rPh sb="0" eb="1">
      <t>テツ</t>
    </rPh>
    <phoneticPr fontId="81"/>
  </si>
  <si>
    <t>計</t>
    <rPh sb="0" eb="1">
      <t>ケイ</t>
    </rPh>
    <phoneticPr fontId="81"/>
  </si>
  <si>
    <t>4t</t>
    <phoneticPr fontId="81"/>
  </si>
  <si>
    <t>10t</t>
    <phoneticPr fontId="81"/>
  </si>
  <si>
    <t>基本体</t>
    <rPh sb="0" eb="3">
      <t>キホンタイ</t>
    </rPh>
    <phoneticPr fontId="81"/>
  </si>
  <si>
    <t>後方ラック棚板</t>
    <rPh sb="0" eb="2">
      <t>コウホウ</t>
    </rPh>
    <rPh sb="5" eb="7">
      <t>タナイタ</t>
    </rPh>
    <phoneticPr fontId="81"/>
  </si>
  <si>
    <t>木棚</t>
    <rPh sb="0" eb="2">
      <t>モクダナ</t>
    </rPh>
    <phoneticPr fontId="81"/>
  </si>
  <si>
    <t>ほか</t>
    <phoneticPr fontId="81"/>
  </si>
  <si>
    <t>産廃</t>
    <rPh sb="0" eb="2">
      <t>サンパイ</t>
    </rPh>
    <phoneticPr fontId="81"/>
  </si>
  <si>
    <t>転用</t>
    <rPh sb="0" eb="2">
      <t>テンヨウ</t>
    </rPh>
    <phoneticPr fontId="81"/>
  </si>
  <si>
    <t>アクロスモール八王子みなみ野店</t>
    <rPh sb="7" eb="10">
      <t>ハチオウジ</t>
    </rPh>
    <rPh sb="13" eb="14">
      <t>ノ</t>
    </rPh>
    <rPh sb="14" eb="15">
      <t>テン</t>
    </rPh>
    <phoneticPr fontId="81"/>
  </si>
  <si>
    <t>ほぼ全部</t>
    <rPh sb="2" eb="4">
      <t>ゼンブ</t>
    </rPh>
    <phoneticPr fontId="81"/>
  </si>
  <si>
    <t>なんばシティ店</t>
    <rPh sb="6" eb="7">
      <t>テン</t>
    </rPh>
    <phoneticPr fontId="81"/>
  </si>
  <si>
    <t>イオンモール名取店</t>
    <rPh sb="6" eb="8">
      <t>ナトリ</t>
    </rPh>
    <rPh sb="8" eb="9">
      <t>テン</t>
    </rPh>
    <phoneticPr fontId="81"/>
  </si>
  <si>
    <t>高額備品のみ</t>
    <rPh sb="0" eb="2">
      <t>コウガク</t>
    </rPh>
    <rPh sb="2" eb="4">
      <t>ビヒン</t>
    </rPh>
    <phoneticPr fontId="81"/>
  </si>
  <si>
    <t>※木棚はD550とD750のみ転用</t>
    <rPh sb="1" eb="3">
      <t>モクダナ</t>
    </rPh>
    <rPh sb="15" eb="17">
      <t>テンヨウ</t>
    </rPh>
    <phoneticPr fontId="81"/>
  </si>
  <si>
    <t>No6</t>
    <phoneticPr fontId="31"/>
  </si>
  <si>
    <t>転用搬出</t>
    <rPh sb="0" eb="2">
      <t>テンヨウ</t>
    </rPh>
    <rPh sb="2" eb="4">
      <t>ハンシュツ</t>
    </rPh>
    <phoneticPr fontId="31"/>
  </si>
  <si>
    <t>基本体</t>
    <rPh sb="0" eb="3">
      <t>キホンタイ</t>
    </rPh>
    <phoneticPr fontId="31"/>
  </si>
  <si>
    <t>木棚</t>
    <rPh sb="0" eb="2">
      <t>モクタナ</t>
    </rPh>
    <phoneticPr fontId="31"/>
  </si>
  <si>
    <t>木棚＋更衣室等</t>
    <rPh sb="0" eb="2">
      <t>モクタナ</t>
    </rPh>
    <rPh sb="3" eb="6">
      <t>コウイシツ</t>
    </rPh>
    <rPh sb="6" eb="7">
      <t>トウ</t>
    </rPh>
    <phoneticPr fontId="31"/>
  </si>
  <si>
    <t>基本体転用で4t×4台、240台、他カゴ車転用で4台（カゴ車40台）</t>
    <rPh sb="0" eb="3">
      <t>キホンタイ</t>
    </rPh>
    <rPh sb="3" eb="5">
      <t>テンヨウ</t>
    </rPh>
    <rPh sb="10" eb="11">
      <t>ダイ</t>
    </rPh>
    <rPh sb="15" eb="16">
      <t>ダイ</t>
    </rPh>
    <rPh sb="17" eb="18">
      <t>ホカ</t>
    </rPh>
    <rPh sb="20" eb="21">
      <t>シャ</t>
    </rPh>
    <rPh sb="21" eb="23">
      <t>テンヨウ</t>
    </rPh>
    <rPh sb="25" eb="26">
      <t>ダイ</t>
    </rPh>
    <rPh sb="29" eb="30">
      <t>シャ</t>
    </rPh>
    <rPh sb="32" eb="33">
      <t>ダイ</t>
    </rPh>
    <phoneticPr fontId="81"/>
  </si>
  <si>
    <t>合計</t>
    <rPh sb="0" eb="2">
      <t>ゴウケイ</t>
    </rPh>
    <phoneticPr fontId="31"/>
  </si>
  <si>
    <t>2024.2.11　（株）ニトリ店舗レイアウト室施工チーム_森中作成</t>
    <rPh sb="10" eb="13">
      <t>カブ</t>
    </rPh>
    <rPh sb="16" eb="18">
      <t>テンポ</t>
    </rPh>
    <rPh sb="23" eb="24">
      <t>シツ</t>
    </rPh>
    <rPh sb="24" eb="26">
      <t>セコウ</t>
    </rPh>
    <rPh sb="30" eb="32">
      <t>モリナカ</t>
    </rPh>
    <rPh sb="32" eb="34">
      <t>サクセイ</t>
    </rPh>
    <phoneticPr fontId="31"/>
  </si>
  <si>
    <t>産廃コンテナ番号</t>
    <rPh sb="0" eb="2">
      <t>サンパイ</t>
    </rPh>
    <rPh sb="6" eb="8">
      <t>バンゴウ</t>
    </rPh>
    <phoneticPr fontId="31"/>
  </si>
  <si>
    <t>No5</t>
    <phoneticPr fontId="31"/>
  </si>
  <si>
    <t>(土)</t>
    <rPh sb="0" eb="3">
      <t>ド</t>
    </rPh>
    <phoneticPr fontId="31"/>
  </si>
  <si>
    <t>【確定】5078イオンモール名取店　産廃回収スケジュール</t>
    <rPh sb="1" eb="3">
      <t>カクテイ</t>
    </rPh>
    <rPh sb="14" eb="17">
      <t>ナトリテン</t>
    </rPh>
    <rPh sb="18" eb="20">
      <t>サンパイ</t>
    </rPh>
    <rPh sb="20" eb="22">
      <t>カイシュウ</t>
    </rPh>
    <phoneticPr fontId="31"/>
  </si>
  <si>
    <t>①工事の進捗に合わせ、各日最終回収後に翌日分の回収種類・台数の見込みをご連絡します。</t>
    <rPh sb="1" eb="3">
      <t>コウジ</t>
    </rPh>
    <rPh sb="4" eb="6">
      <t>シンチョク</t>
    </rPh>
    <rPh sb="7" eb="8">
      <t>ア</t>
    </rPh>
    <rPh sb="11" eb="12">
      <t>カク</t>
    </rPh>
    <rPh sb="13" eb="15">
      <t>サイシュウ</t>
    </rPh>
    <rPh sb="15" eb="18">
      <t>カイシュウゴ</t>
    </rPh>
    <rPh sb="19" eb="21">
      <t>ヨクジツ</t>
    </rPh>
    <rPh sb="21" eb="22">
      <t>ブン</t>
    </rPh>
    <rPh sb="23" eb="25">
      <t>カイシュウ</t>
    </rPh>
    <rPh sb="25" eb="27">
      <t>シュルイ</t>
    </rPh>
    <rPh sb="28" eb="30">
      <t>ダイスウ</t>
    </rPh>
    <rPh sb="31" eb="33">
      <t>ミコ</t>
    </rPh>
    <rPh sb="36" eb="38">
      <t>レンラク</t>
    </rPh>
    <phoneticPr fontId="31"/>
  </si>
  <si>
    <t>連絡先：(株)ニトリ店舗レイアウト室_森中　TEL：070-3512-8373</t>
    <rPh sb="0" eb="2">
      <t>レンラク</t>
    </rPh>
    <rPh sb="2" eb="3">
      <t>サキ</t>
    </rPh>
    <rPh sb="4" eb="7">
      <t>カブ</t>
    </rPh>
    <rPh sb="10" eb="12">
      <t>テンポ</t>
    </rPh>
    <rPh sb="17" eb="18">
      <t>シツ</t>
    </rPh>
    <rPh sb="19" eb="21">
      <t>モリナカ</t>
    </rPh>
    <phoneticPr fontId="31"/>
  </si>
  <si>
    <t>②搬入口への経路は以下の通りです。館の規則で24時-4時は入出庫できません。</t>
    <rPh sb="1" eb="4">
      <t>ハンニュウグチ</t>
    </rPh>
    <rPh sb="6" eb="8">
      <t>ケイロ</t>
    </rPh>
    <rPh sb="9" eb="11">
      <t>イカ</t>
    </rPh>
    <rPh sb="12" eb="13">
      <t>トオ</t>
    </rPh>
    <rPh sb="17" eb="18">
      <t>ヤカタ</t>
    </rPh>
    <rPh sb="19" eb="21">
      <t>キソク</t>
    </rPh>
    <rPh sb="24" eb="25">
      <t>ジ</t>
    </rPh>
    <rPh sb="27" eb="28">
      <t>ジ</t>
    </rPh>
    <rPh sb="29" eb="32">
      <t>ニュウシュッコ</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</si>
</sst>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1" formatCode="_ * #,##0_ ;_ * \-#,##0_ ;_ * &quot;-&quot;_ ;_ @_ "/>
    <numFmt numFmtId="43" formatCode="_ * #,##0.00_ ;_ * \-#,##0.00_ ;_ * &quot;-&quot;??_ ;_ @_ "/>
    <numFmt numFmtId="176" formatCode="0.00_)"/>
    <numFmt numFmtId="177" formatCode="[$-411]ggg\ e&quot;年&quot;\ m&quot;月&quot;\ d&quot;日&quot;"/>
    <numFmt numFmtId="178" formatCode="&quot;№&quot;\ ####\-##"/>
    <numFmt numFmtId="179" formatCode="[$-411]ggg\ e&quot;年&quot;\ m&quot;月&quot;\ d&quot;日まで&quot;"/>
    <numFmt numFmtId="180" formatCode="@&quot;　様&quot;"/>
    <numFmt numFmtId="181" formatCode="&quot;金　　　&quot;###,##0&quot;　円&quot;"/>
    <numFmt numFmtId="182" formatCode="_(&quot;$&quot;* #,##0_);_(&quot;$&quot;* \(#,##0\);_(&quot;$&quot;* &quot;-&quot;_);_(@_)"/>
    <numFmt numFmtId="183" formatCode="_(&quot;$&quot;* #,##0.00_);_(&quot;$&quot;* \(#,##0.00\);_(&quot;$&quot;* &quot;-&quot;??_);_(@_)"/>
    <numFmt numFmtId="184" formatCode="0_);\(0\)"/>
    <numFmt numFmtId="185" formatCode="#,##0_ "/>
    <numFmt numFmtId="186" formatCode="&quot;¥&quot;#,##0_);[Red]\(&quot;¥&quot;#,##0\)"/>
    <numFmt numFmtId="187" formatCode="yyyy&quot;年&quot;m&quot;月&quot;d&quot;日&quot;;@"/>
    <numFmt numFmtId="188" formatCode="[$-411]ggge&quot;年 &quot;m&quot;月 &quot;d&quot;日 ～&quot;;@"/>
    <numFmt numFmtId="189" formatCode="m&quot;月 &quot;d&quot;日&quot;;@"/>
    <numFmt numFmtId="190" formatCode="#,##0\ ;[Red]\-#,##0\ "/>
    <numFmt numFmtId="191" formatCode="#,##0\ ;\-#,##0\ "/>
    <numFmt numFmtId="192" formatCode="#,##0&quot; kg/㎥ &quot;"/>
    <numFmt numFmtId="193" formatCode="#,##0&quot; kg&quot;"/>
    <numFmt numFmtId="194" formatCode="#,##0&quot; 本/kg &quot;"/>
    <numFmt numFmtId="195" formatCode="#,##0&quot; 本&quot;"/>
    <numFmt numFmtId="196" formatCode="0_);[Red]\(0\)"/>
    <numFmt numFmtId="197" formatCode="aaa"/>
    <numFmt numFmtId="198" formatCode="h:mm;@"/>
    <numFmt numFmtId="199" formatCode="0&quot;台&quot;"/>
    <numFmt numFmtId="200" formatCode="00&quot;時設置&quot;"/>
    <numFmt numFmtId="201" formatCode="[$-409]h:mm\ AM/PM;@"/>
    <numFmt numFmtId="202" formatCode="00&quot;時回収&quot;"/>
    <numFmt numFmtId="203" formatCode="0.00_ "/>
    <numFmt numFmtId="204" formatCode="0.0_ "/>
    <numFmt numFmtId="205" formatCode="0.000_ "/>
    <numFmt numFmtId="206" formatCode="0.0_);[Red]\(0.0\)"/>
    <numFmt numFmtId="207" formatCode="aaaa"/>
    <numFmt numFmtId="208" formatCode="0&quot;立米&quot;"/>
    <numFmt numFmtId="209" formatCode="0&quot;㎥&quot;"/>
    <numFmt numFmtId="210" formatCode="m&quot;月&quot;d&quot;日&quot;\(aaa\)"/>
    <numFmt numFmtId="211" formatCode="0.0%"/>
  </numFmts>
  <fonts count="84">
    <font>
      <sz val="11"/>
      <name val="ＭＳ Ｐゴシック"/>
      <family val="3"/>
      <charset val="128"/>
    </font>
    <font>
      <sz val="11"/>
      <color theme="1"/>
      <name val="ＭＳ Ｐゴシック"/>
      <family val="2"/>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i/>
      <sz val="16"/>
      <name val="Helv"/>
      <family val="2"/>
    </font>
    <font>
      <sz val="10"/>
      <name val="Book Antiqua"/>
      <family val="1"/>
    </font>
    <font>
      <u/>
      <sz val="12"/>
      <name val="標準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name val="ＭＳ Ｐゴシック"/>
      <family val="3"/>
      <charset val="128"/>
    </font>
    <font>
      <sz val="10"/>
      <name val="明朝"/>
      <family val="1"/>
      <charset val="128"/>
    </font>
    <font>
      <sz val="11"/>
      <color indexed="10"/>
      <name val="ＭＳ Ｐゴシック"/>
      <family val="3"/>
      <charset val="128"/>
    </font>
    <font>
      <sz val="11"/>
      <color indexed="20"/>
      <name val="ＭＳ Ｐゴシック"/>
      <family val="3"/>
      <charset val="128"/>
    </font>
    <font>
      <sz val="13"/>
      <name val="明朝"/>
      <family val="1"/>
      <charset val="128"/>
    </font>
    <font>
      <b/>
      <sz val="11"/>
      <color indexed="10"/>
      <name val="ＭＳ Ｐゴシック"/>
      <family val="3"/>
      <charset val="128"/>
    </font>
    <font>
      <sz val="10"/>
      <name val="Arial"/>
      <family val="2"/>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sz val="12"/>
      <name val="宋体"/>
      <family val="3"/>
      <charset val="128"/>
    </font>
    <font>
      <i/>
      <sz val="11"/>
      <color indexed="23"/>
      <name val="ＭＳ Ｐゴシック"/>
      <family val="3"/>
      <charset val="128"/>
    </font>
    <font>
      <u val="singleAccounting"/>
      <sz val="11"/>
      <name val="明朝"/>
      <family val="1"/>
      <charset val="128"/>
    </font>
    <font>
      <sz val="11"/>
      <color indexed="62"/>
      <name val="ＭＳ Ｐゴシック"/>
      <family val="3"/>
      <charset val="128"/>
    </font>
    <font>
      <sz val="14"/>
      <name val="ＭＳ ・団"/>
      <family val="1"/>
      <charset val="128"/>
    </font>
    <font>
      <sz val="14"/>
      <name val="ＭＳ 明朝"/>
      <family val="1"/>
      <charset val="128"/>
    </font>
    <font>
      <sz val="14"/>
      <name val="明朝"/>
      <family val="1"/>
      <charset val="128"/>
    </font>
    <font>
      <sz val="11"/>
      <color indexed="17"/>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16"/>
      <name val="ＭＳ Ｐゴシック"/>
      <family val="3"/>
      <charset val="128"/>
    </font>
    <font>
      <sz val="12"/>
      <name val="ＭＳ Ｐゴシック"/>
      <family val="3"/>
      <charset val="128"/>
    </font>
    <font>
      <sz val="12"/>
      <color indexed="10"/>
      <name val="ＭＳ Ｐゴシック"/>
      <family val="3"/>
      <charset val="128"/>
    </font>
    <font>
      <b/>
      <sz val="9"/>
      <color indexed="81"/>
      <name val="ＭＳ Ｐゴシック"/>
      <family val="3"/>
      <charset val="128"/>
    </font>
    <font>
      <b/>
      <sz val="16"/>
      <name val="ＭＳ Ｐゴシック"/>
      <family val="3"/>
      <charset val="128"/>
    </font>
    <font>
      <sz val="18"/>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5"/>
      <color theme="1"/>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8"/>
      <color theme="1"/>
      <name val="ＭＳ Ｐゴシック"/>
      <family val="2"/>
      <charset val="128"/>
      <scheme val="minor"/>
    </font>
    <font>
      <sz val="9"/>
      <color theme="1"/>
      <name val="ＭＳ Ｐゴシック"/>
      <family val="3"/>
      <charset val="128"/>
      <scheme val="minor"/>
    </font>
    <font>
      <b/>
      <sz val="12"/>
      <color theme="1"/>
      <name val="ＭＳ Ｐゴシック"/>
      <family val="3"/>
      <charset val="128"/>
      <scheme val="minor"/>
    </font>
    <font>
      <sz val="12"/>
      <color theme="1"/>
      <name val="ＭＳ Ｐゴシック"/>
      <family val="2"/>
      <charset val="128"/>
      <scheme val="minor"/>
    </font>
    <font>
      <b/>
      <sz val="10"/>
      <color theme="1"/>
      <name val="ＭＳ Ｐゴシック"/>
      <family val="3"/>
      <charset val="128"/>
      <scheme val="minor"/>
    </font>
    <font>
      <sz val="9"/>
      <name val="ＭＳ Ｐゴシック"/>
      <family val="2"/>
      <charset val="128"/>
      <scheme val="minor"/>
    </font>
    <font>
      <sz val="9"/>
      <color indexed="81"/>
      <name val="ＭＳ Ｐゴシック"/>
      <family val="3"/>
      <charset val="128"/>
    </font>
    <font>
      <b/>
      <sz val="11"/>
      <color rgb="FFFF0000"/>
      <name val="ＭＳ Ｐゴシック"/>
      <family val="3"/>
      <charset val="128"/>
    </font>
    <font>
      <b/>
      <sz val="9"/>
      <color theme="1"/>
      <name val="ＭＳ Ｐゴシック"/>
      <family val="3"/>
      <charset val="128"/>
      <scheme val="minor"/>
    </font>
    <font>
      <b/>
      <sz val="10"/>
      <color rgb="FFFF0000"/>
      <name val="ＭＳ Ｐゴシック"/>
      <family val="3"/>
      <charset val="128"/>
      <scheme val="minor"/>
    </font>
    <font>
      <b/>
      <sz val="9"/>
      <color rgb="FFFF0000"/>
      <name val="ＭＳ Ｐゴシック"/>
      <family val="3"/>
      <charset val="128"/>
      <scheme val="minor"/>
    </font>
    <font>
      <b/>
      <sz val="9"/>
      <color indexed="81"/>
      <name val="MS P ゴシック"/>
      <family val="3"/>
      <charset val="128"/>
    </font>
    <font>
      <sz val="12"/>
      <color theme="1"/>
      <name val="ＭＳ Ｐゴシック"/>
      <family val="3"/>
      <charset val="128"/>
      <scheme val="minor"/>
    </font>
    <font>
      <sz val="14"/>
      <name val="ＭＳ Ｐゴシック"/>
      <family val="3"/>
      <charset val="128"/>
    </font>
    <font>
      <sz val="6"/>
      <name val="ＭＳ Ｐゴシック"/>
      <family val="2"/>
      <charset val="128"/>
    </font>
    <font>
      <sz val="11"/>
      <color theme="1"/>
      <name val="ＭＳ Ｐゴシック"/>
      <family val="3"/>
      <charset val="128"/>
    </font>
    <font>
      <sz val="12"/>
      <name val="Meiryo UI"/>
      <family val="3"/>
      <charset val="128"/>
    </font>
    <font>
      <b/>
      <sz val="14"/>
      <name val="ＭＳ Ｐゴシック"/>
      <family val="3"/>
      <charset val="128"/>
    </font>
    <font>
      <sz val="20"/>
      <name val="Meiryo UI"/>
      <family val="3"/>
      <charset val="128"/>
    </font>
    <font>
      <sz val="11"/>
      <name val="Meiryo UI"/>
      <family val="3"/>
      <charset val="128"/>
    </font>
    <font>
      <sz val="9"/>
      <color rgb="FFFF0000"/>
      <name val="ＭＳ Ｐゴシック"/>
      <family val="3"/>
      <charset val="128"/>
      <scheme val="minor"/>
    </font>
    <font>
      <sz val="11"/>
      <name val="HG丸ｺﾞｼｯｸM-PRO"/>
      <family val="3"/>
      <charset val="128"/>
    </font>
    <font>
      <sz val="11"/>
      <color theme="1"/>
      <name val="ＭＳ Ｐゴシック"/>
      <family val="3"/>
      <charset val="128"/>
      <scheme val="minor"/>
    </font>
    <font>
      <b/>
      <sz val="10"/>
      <name val="ＭＳ Ｐゴシック"/>
      <family val="3"/>
      <charset val="128"/>
    </font>
    <font>
      <sz val="8"/>
      <name val="ＭＳ Ｐゴシック"/>
      <family val="3"/>
      <charset val="128"/>
    </font>
    <font>
      <sz val="10"/>
      <name val="ＭＳ Ｐゴシック"/>
      <family val="3"/>
      <charset val="128"/>
    </font>
    <font>
      <sz val="10"/>
      <color theme="1"/>
      <name val="ＭＳ Ｐゴシック"/>
      <family val="3"/>
      <charset val="128"/>
    </font>
    <font>
      <b/>
      <sz val="12"/>
      <name val="ＭＳ Ｐゴシック"/>
      <family val="3"/>
      <charset val="128"/>
    </font>
    <font>
      <u/>
      <sz val="11"/>
      <color indexed="36"/>
      <name val="ＭＳ Ｐゴシック"/>
      <family val="3"/>
      <charset val="128"/>
    </font>
    <font>
      <sz val="11"/>
      <color indexed="58"/>
      <name val="ＭＳ Ｐゴシック"/>
      <family val="3"/>
      <charset val="128"/>
    </font>
    <font>
      <sz val="11"/>
      <color theme="1"/>
      <name val="Meiryo UI"/>
      <family val="3"/>
      <charset val="128"/>
    </font>
    <font>
      <b/>
      <sz val="18"/>
      <name val="Meiryo UI"/>
      <family val="3"/>
      <charset val="128"/>
    </font>
    <font>
      <sz val="14"/>
      <name val="Meiryo UI"/>
      <family val="3"/>
      <charset val="128"/>
    </font>
    <font>
      <b/>
      <sz val="14"/>
      <color rgb="FFFF0000"/>
      <name val="Meiryo UI"/>
      <family val="3"/>
      <charset val="128"/>
    </font>
    <font>
      <sz val="11"/>
      <color theme="1"/>
      <name val="ＭＳ Ｐゴシック"/>
      <family val="2"/>
      <scheme val="minor"/>
    </font>
    <font>
      <sz val="6"/>
      <name val="ＭＳ Ｐゴシック"/>
      <family val="3"/>
      <charset val="128"/>
      <scheme val="minor"/>
    </font>
    <font>
      <sz val="20"/>
      <color theme="0"/>
      <name val="Meiryo UI"/>
      <family val="3"/>
      <charset val="128"/>
    </font>
    <font>
      <sz val="22"/>
      <color theme="0"/>
      <name val="Meiryo UI"/>
      <family val="3"/>
      <charset val="128"/>
    </font>
  </fonts>
  <fills count="3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4"/>
        <bgColor indexed="64"/>
      </patternFill>
    </fill>
    <fill>
      <patternFill patternType="solid">
        <fgColor indexed="46"/>
      </patternFill>
    </fill>
    <fill>
      <patternFill patternType="solid">
        <fgColor indexed="9"/>
      </patternFill>
    </fill>
    <fill>
      <patternFill patternType="solid">
        <fgColor indexed="9"/>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lightUp">
        <fgColor theme="1" tint="0.499984740745262"/>
        <bgColor indexed="65"/>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indexed="22"/>
        <bgColor indexed="64"/>
      </patternFill>
    </fill>
    <fill>
      <patternFill patternType="solid">
        <fgColor rgb="FFCCFFFF"/>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1"/>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bottom style="double">
        <color indexed="64"/>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diagonal/>
    </border>
    <border>
      <left/>
      <right/>
      <top style="thin">
        <color auto="1"/>
      </top>
      <bottom/>
      <diagonal/>
    </border>
    <border>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indexed="64"/>
      </right>
      <top/>
      <bottom style="thin">
        <color indexed="64"/>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diagonal/>
    </border>
    <border>
      <left/>
      <right/>
      <top style="hair">
        <color indexed="64"/>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auto="1"/>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auto="1"/>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auto="1"/>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auto="1"/>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auto="1"/>
      </right>
      <top style="thin">
        <color indexed="64"/>
      </top>
      <bottom style="medium">
        <color auto="1"/>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style="hair">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auto="1"/>
      </right>
      <top style="medium">
        <color indexed="64"/>
      </top>
      <bottom style="hair">
        <color auto="1"/>
      </bottom>
      <diagonal/>
    </border>
    <border>
      <left style="medium">
        <color indexed="64"/>
      </left>
      <right style="thin">
        <color auto="1"/>
      </right>
      <top style="hair">
        <color auto="1"/>
      </top>
      <bottom style="double">
        <color indexed="64"/>
      </bottom>
      <diagonal/>
    </border>
    <border>
      <left style="thin">
        <color auto="1"/>
      </left>
      <right style="thin">
        <color auto="1"/>
      </right>
      <top style="hair">
        <color auto="1"/>
      </top>
      <bottom style="double">
        <color indexed="64"/>
      </bottom>
      <diagonal/>
    </border>
    <border>
      <left style="thin">
        <color auto="1"/>
      </left>
      <right style="medium">
        <color indexed="64"/>
      </right>
      <top style="hair">
        <color auto="1"/>
      </top>
      <bottom style="double">
        <color indexed="64"/>
      </bottom>
      <diagonal/>
    </border>
    <border>
      <left/>
      <right style="thin">
        <color auto="1"/>
      </right>
      <top/>
      <bottom style="double">
        <color indexed="64"/>
      </bottom>
      <diagonal/>
    </border>
    <border>
      <left style="thin">
        <color auto="1"/>
      </left>
      <right style="thin">
        <color auto="1"/>
      </right>
      <top/>
      <bottom style="double">
        <color indexed="64"/>
      </bottom>
      <diagonal/>
    </border>
    <border>
      <left style="medium">
        <color indexed="64"/>
      </left>
      <right style="thin">
        <color auto="1"/>
      </right>
      <top/>
      <bottom style="double">
        <color indexed="64"/>
      </bottom>
      <diagonal/>
    </border>
    <border>
      <left style="thin">
        <color auto="1"/>
      </left>
      <right style="medium">
        <color indexed="64"/>
      </right>
      <top/>
      <bottom style="double">
        <color indexed="64"/>
      </bottom>
      <diagonal/>
    </border>
    <border>
      <left/>
      <right style="thin">
        <color auto="1"/>
      </right>
      <top/>
      <bottom style="hair">
        <color auto="1"/>
      </bottom>
      <diagonal/>
    </border>
    <border>
      <left/>
      <right style="thin">
        <color auto="1"/>
      </right>
      <top style="hair">
        <color auto="1"/>
      </top>
      <bottom style="double">
        <color indexed="64"/>
      </bottom>
      <diagonal/>
    </border>
    <border>
      <left style="thin">
        <color auto="1"/>
      </left>
      <right/>
      <top style="hair">
        <color auto="1"/>
      </top>
      <bottom style="double">
        <color indexed="64"/>
      </bottom>
      <diagonal/>
    </border>
  </borders>
  <cellStyleXfs count="65">
    <xf numFmtId="1"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4" fillId="6"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8" borderId="0" applyNumberFormat="0" applyBorder="0" applyAlignment="0" applyProtection="0">
      <alignment vertical="center"/>
    </xf>
    <xf numFmtId="0" fontId="4" fillId="6" borderId="0" applyNumberFormat="0" applyBorder="0" applyAlignment="0" applyProtection="0">
      <alignment vertical="center"/>
    </xf>
    <xf numFmtId="0" fontId="4" fillId="3" borderId="0" applyNumberFormat="0" applyBorder="0" applyAlignment="0" applyProtection="0">
      <alignment vertical="center"/>
    </xf>
    <xf numFmtId="176" fontId="5" fillId="0" borderId="0"/>
    <xf numFmtId="0" fontId="6" fillId="0" borderId="0"/>
    <xf numFmtId="178" fontId="7" fillId="0" borderId="0" applyFill="0">
      <alignment horizontal="center"/>
    </xf>
    <xf numFmtId="0" fontId="4" fillId="11"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1" applyNumberFormat="0" applyAlignment="0" applyProtection="0">
      <alignment vertical="center"/>
    </xf>
    <xf numFmtId="0" fontId="10" fillId="7" borderId="0" applyNumberFormat="0" applyBorder="0" applyAlignment="0" applyProtection="0">
      <alignment vertical="center"/>
    </xf>
    <xf numFmtId="179" fontId="12" fillId="16" borderId="2">
      <alignment horizontal="right"/>
    </xf>
    <xf numFmtId="0" fontId="11" fillId="4" borderId="3" applyNumberFormat="0" applyFont="0" applyAlignment="0" applyProtection="0">
      <alignment vertical="center"/>
    </xf>
    <xf numFmtId="0" fontId="13" fillId="0" borderId="4" applyNumberFormat="0" applyFill="0" applyAlignment="0" applyProtection="0">
      <alignment vertical="center"/>
    </xf>
    <xf numFmtId="0" fontId="14" fillId="17" borderId="0" applyNumberFormat="0" applyBorder="0" applyAlignment="0" applyProtection="0">
      <alignment vertical="center"/>
    </xf>
    <xf numFmtId="181" fontId="15" fillId="0" borderId="5"/>
    <xf numFmtId="0" fontId="16" fillId="18" borderId="6" applyNumberFormat="0" applyAlignment="0" applyProtection="0">
      <alignment vertical="center"/>
    </xf>
    <xf numFmtId="0" fontId="13" fillId="0" borderId="0" applyNumberFormat="0" applyFill="0" applyBorder="0" applyAlignment="0" applyProtection="0">
      <alignment vertical="center"/>
    </xf>
    <xf numFmtId="43" fontId="17" fillId="0" borderId="0" applyFont="0" applyFill="0" applyBorder="0" applyAlignment="0" applyProtection="0"/>
    <xf numFmtId="41" fontId="17" fillId="0" borderId="0" applyFont="0" applyFill="0" applyBorder="0" applyAlignment="0" applyProtection="0"/>
    <xf numFmtId="38" fontId="11" fillId="0" borderId="0" applyFont="0" applyFill="0" applyBorder="0" applyAlignment="0" applyProtection="0"/>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18" borderId="11" applyNumberFormat="0" applyAlignment="0" applyProtection="0">
      <alignment vertical="center"/>
    </xf>
    <xf numFmtId="0" fontId="23" fillId="0" borderId="0"/>
    <xf numFmtId="0" fontId="24" fillId="0" borderId="0" applyNumberFormat="0" applyFill="0" applyBorder="0" applyAlignment="0" applyProtection="0">
      <alignment vertical="center"/>
    </xf>
    <xf numFmtId="183" fontId="17" fillId="0" borderId="0" applyFont="0" applyFill="0" applyBorder="0" applyAlignment="0" applyProtection="0"/>
    <xf numFmtId="182" fontId="17" fillId="0" borderId="0" applyFont="0" applyFill="0" applyBorder="0" applyAlignment="0" applyProtection="0"/>
    <xf numFmtId="177" fontId="25" fillId="16" borderId="0" applyFont="0" applyFill="0" applyBorder="0" applyAlignment="0">
      <alignment horizontal="centerContinuous"/>
    </xf>
    <xf numFmtId="0" fontId="26" fillId="7" borderId="6" applyNumberFormat="0" applyAlignment="0" applyProtection="0">
      <alignment vertical="center"/>
    </xf>
    <xf numFmtId="0" fontId="11" fillId="0" borderId="0"/>
    <xf numFmtId="0" fontId="11" fillId="0" borderId="0"/>
    <xf numFmtId="0" fontId="11" fillId="0" borderId="0"/>
    <xf numFmtId="0" fontId="27" fillId="0" borderId="0"/>
    <xf numFmtId="0" fontId="28" fillId="0" borderId="0"/>
    <xf numFmtId="180" fontId="29" fillId="16" borderId="5" applyFill="0">
      <alignment horizontal="centerContinuous"/>
    </xf>
    <xf numFmtId="0" fontId="30" fillId="6" borderId="0" applyNumberFormat="0" applyBorder="0" applyAlignment="0" applyProtection="0">
      <alignment vertical="center"/>
    </xf>
    <xf numFmtId="0" fontId="2" fillId="0" borderId="0"/>
    <xf numFmtId="38" fontId="2" fillId="0" borderId="0" applyFont="0" applyFill="0" applyBorder="0" applyAlignment="0" applyProtection="0"/>
    <xf numFmtId="0" fontId="2" fillId="0" borderId="0"/>
    <xf numFmtId="0" fontId="2" fillId="0" borderId="0"/>
    <xf numFmtId="0" fontId="80" fillId="0" borderId="0"/>
  </cellStyleXfs>
  <cellXfs count="766">
    <xf numFmtId="0" fontId="0" fillId="0" borderId="0" xfId="0" applyNumberFormat="1"/>
    <xf numFmtId="0" fontId="34" fillId="0" borderId="0" xfId="53" applyFont="1"/>
    <xf numFmtId="0" fontId="0" fillId="0" borderId="0" xfId="53" applyFont="1"/>
    <xf numFmtId="0" fontId="32" fillId="0" borderId="0" xfId="53" applyFont="1" applyAlignment="1">
      <alignment horizontal="center" vertical="center"/>
    </xf>
    <xf numFmtId="0" fontId="34" fillId="0" borderId="0" xfId="53" applyFont="1" applyAlignment="1">
      <alignment horizontal="center" vertical="center"/>
    </xf>
    <xf numFmtId="0" fontId="11" fillId="0" borderId="0" xfId="53" applyAlignment="1">
      <alignment horizontal="right"/>
    </xf>
    <xf numFmtId="0" fontId="35" fillId="0" borderId="0" xfId="53" applyFont="1"/>
    <xf numFmtId="0" fontId="36" fillId="0" borderId="0" xfId="53" applyFont="1" applyAlignment="1">
      <alignment horizontal="center" vertical="center"/>
    </xf>
    <xf numFmtId="0" fontId="35" fillId="0" borderId="0" xfId="53" applyFont="1" applyAlignment="1">
      <alignment horizontal="center" vertical="center"/>
    </xf>
    <xf numFmtId="0" fontId="35" fillId="0" borderId="12" xfId="53" applyFont="1" applyBorder="1"/>
    <xf numFmtId="0" fontId="35" fillId="0" borderId="12" xfId="53" applyFont="1" applyBorder="1" applyAlignment="1">
      <alignment horizontal="center" vertical="center"/>
    </xf>
    <xf numFmtId="0" fontId="35" fillId="0" borderId="12" xfId="53" applyFont="1" applyBorder="1" applyAlignment="1">
      <alignment horizontal="center"/>
    </xf>
    <xf numFmtId="0" fontId="0" fillId="0" borderId="12" xfId="53" applyFont="1" applyBorder="1" applyAlignment="1">
      <alignment horizontal="center"/>
    </xf>
    <xf numFmtId="0" fontId="35" fillId="0" borderId="12" xfId="53" applyFont="1" applyBorder="1" applyAlignment="1">
      <alignment horizontal="center" vertical="center" shrinkToFit="1"/>
    </xf>
    <xf numFmtId="0" fontId="34" fillId="19" borderId="12" xfId="53" applyFont="1" applyFill="1" applyBorder="1" applyAlignment="1">
      <alignment horizontal="center" vertical="center"/>
    </xf>
    <xf numFmtId="0" fontId="34" fillId="19" borderId="12" xfId="53" applyFont="1" applyFill="1" applyBorder="1" applyAlignment="1">
      <alignment horizontal="left"/>
    </xf>
    <xf numFmtId="186" fontId="0" fillId="0" borderId="12" xfId="40" applyNumberFormat="1" applyFont="1" applyBorder="1" applyAlignment="1">
      <alignment horizontal="right"/>
    </xf>
    <xf numFmtId="0" fontId="34" fillId="19" borderId="12" xfId="53" applyFont="1" applyFill="1" applyBorder="1" applyAlignment="1">
      <alignment horizontal="left" vertical="center"/>
    </xf>
    <xf numFmtId="0" fontId="34" fillId="0" borderId="12" xfId="53" applyFont="1" applyBorder="1" applyAlignment="1">
      <alignment horizontal="center" vertical="center"/>
    </xf>
    <xf numFmtId="0" fontId="34" fillId="0" borderId="12" xfId="53" applyFont="1" applyBorder="1" applyAlignment="1">
      <alignment horizontal="left"/>
    </xf>
    <xf numFmtId="1" fontId="34" fillId="19" borderId="12" xfId="53" applyNumberFormat="1" applyFont="1" applyFill="1" applyBorder="1" applyAlignment="1">
      <alignment horizontal="center" vertical="center"/>
    </xf>
    <xf numFmtId="1" fontId="34" fillId="19" borderId="12" xfId="53" applyNumberFormat="1" applyFont="1" applyFill="1" applyBorder="1" applyAlignment="1">
      <alignment horizontal="left"/>
    </xf>
    <xf numFmtId="186" fontId="0" fillId="0" borderId="12" xfId="53" applyNumberFormat="1" applyFont="1" applyBorder="1" applyAlignment="1">
      <alignment horizontal="right"/>
    </xf>
    <xf numFmtId="0" fontId="0" fillId="0" borderId="0" xfId="53" applyFont="1" applyAlignment="1">
      <alignment horizontal="center" vertical="center"/>
    </xf>
    <xf numFmtId="184" fontId="34" fillId="19" borderId="0" xfId="53" applyNumberFormat="1" applyFont="1" applyFill="1" applyAlignment="1">
      <alignment horizontal="center"/>
    </xf>
    <xf numFmtId="0" fontId="34" fillId="19" borderId="13" xfId="53" applyFont="1" applyFill="1" applyBorder="1" applyAlignment="1">
      <alignment horizontal="left" vertical="center"/>
    </xf>
    <xf numFmtId="0" fontId="34" fillId="19" borderId="13" xfId="53" applyFont="1" applyFill="1" applyBorder="1" applyAlignment="1">
      <alignment horizontal="left"/>
    </xf>
    <xf numFmtId="0" fontId="34" fillId="0" borderId="13" xfId="53" applyFont="1" applyBorder="1" applyAlignment="1">
      <alignment horizontal="left"/>
    </xf>
    <xf numFmtId="185" fontId="35" fillId="20" borderId="12" xfId="53" applyNumberFormat="1" applyFont="1" applyFill="1" applyBorder="1" applyAlignment="1" applyProtection="1">
      <alignment horizontal="right"/>
      <protection locked="0"/>
    </xf>
    <xf numFmtId="0" fontId="35" fillId="20" borderId="12" xfId="53" applyFont="1" applyFill="1" applyBorder="1" applyAlignment="1" applyProtection="1">
      <alignment horizontal="right"/>
      <protection locked="0"/>
    </xf>
    <xf numFmtId="38" fontId="35" fillId="20" borderId="12" xfId="40" applyFont="1" applyFill="1" applyBorder="1" applyProtection="1">
      <protection locked="0"/>
    </xf>
    <xf numFmtId="0" fontId="34" fillId="21" borderId="12" xfId="53" applyFont="1" applyFill="1" applyBorder="1" applyAlignment="1" applyProtection="1">
      <alignment horizontal="center" vertical="center"/>
      <protection locked="0"/>
    </xf>
    <xf numFmtId="0" fontId="34" fillId="20" borderId="12" xfId="53" applyFont="1" applyFill="1" applyBorder="1" applyAlignment="1" applyProtection="1">
      <alignment horizontal="center" vertical="center"/>
      <protection locked="0"/>
    </xf>
    <xf numFmtId="0" fontId="38" fillId="0" borderId="0" xfId="53" applyFont="1" applyAlignment="1">
      <alignment horizontal="left" vertical="top"/>
    </xf>
    <xf numFmtId="0" fontId="35" fillId="0" borderId="12" xfId="53" applyFont="1" applyBorder="1" applyAlignment="1" applyProtection="1">
      <alignment horizontal="center" vertical="center"/>
      <protection locked="0"/>
    </xf>
    <xf numFmtId="0" fontId="34" fillId="19" borderId="12" xfId="53" applyFont="1" applyFill="1" applyBorder="1" applyAlignment="1" applyProtection="1">
      <alignment horizontal="center" vertical="center"/>
      <protection locked="0"/>
    </xf>
    <xf numFmtId="0" fontId="34" fillId="19" borderId="12" xfId="53" applyFont="1" applyFill="1" applyBorder="1" applyAlignment="1" applyProtection="1">
      <alignment horizontal="left"/>
      <protection locked="0"/>
    </xf>
    <xf numFmtId="0" fontId="35" fillId="0" borderId="12" xfId="53" applyFont="1" applyBorder="1" applyProtection="1">
      <protection locked="0"/>
    </xf>
    <xf numFmtId="0" fontId="0" fillId="0" borderId="12" xfId="53" applyFont="1" applyBorder="1" applyAlignment="1" applyProtection="1">
      <alignment horizontal="center"/>
      <protection locked="0"/>
    </xf>
    <xf numFmtId="0" fontId="38" fillId="0" borderId="0" xfId="53" applyFont="1" applyAlignment="1" applyProtection="1">
      <alignment horizontal="right"/>
      <protection locked="0"/>
    </xf>
    <xf numFmtId="0" fontId="34" fillId="20" borderId="12" xfId="53" applyFont="1" applyFill="1" applyBorder="1" applyAlignment="1" applyProtection="1">
      <alignment horizontal="left"/>
      <protection locked="0"/>
    </xf>
    <xf numFmtId="0" fontId="41" fillId="0" borderId="0" xfId="0" applyNumberFormat="1" applyFont="1" applyAlignment="1">
      <alignment vertical="center"/>
    </xf>
    <xf numFmtId="0" fontId="43" fillId="0" borderId="0" xfId="0" applyNumberFormat="1" applyFont="1" applyAlignment="1">
      <alignment horizontal="right" vertical="center"/>
    </xf>
    <xf numFmtId="187" fontId="45" fillId="0" borderId="0" xfId="0" applyNumberFormat="1" applyFont="1" applyAlignment="1">
      <alignment horizontal="center" vertical="center" shrinkToFit="1"/>
    </xf>
    <xf numFmtId="0" fontId="46" fillId="0" borderId="0" xfId="0" applyNumberFormat="1" applyFont="1" applyAlignment="1">
      <alignment horizontal="right" vertical="top"/>
    </xf>
    <xf numFmtId="187" fontId="47" fillId="0" borderId="0" xfId="0" applyNumberFormat="1" applyFont="1" applyAlignment="1">
      <alignment horizontal="left" vertical="top" shrinkToFit="1"/>
    </xf>
    <xf numFmtId="0" fontId="43" fillId="0" borderId="0" xfId="0" applyNumberFormat="1" applyFont="1" applyAlignment="1">
      <alignment vertical="center"/>
    </xf>
    <xf numFmtId="0" fontId="43" fillId="0" borderId="0" xfId="0" applyNumberFormat="1" applyFont="1" applyAlignment="1">
      <alignment horizontal="right"/>
    </xf>
    <xf numFmtId="186" fontId="0" fillId="0" borderId="0" xfId="0" applyNumberFormat="1"/>
    <xf numFmtId="0" fontId="0" fillId="0" borderId="0" xfId="0" applyNumberFormat="1" applyAlignment="1">
      <alignment vertical="center"/>
    </xf>
    <xf numFmtId="0" fontId="41" fillId="0" borderId="0" xfId="0" applyNumberFormat="1" applyFont="1"/>
    <xf numFmtId="0" fontId="45" fillId="0" borderId="0" xfId="0" applyNumberFormat="1" applyFont="1"/>
    <xf numFmtId="0" fontId="45" fillId="0" borderId="0" xfId="0" applyNumberFormat="1" applyFont="1" applyAlignment="1">
      <alignment horizontal="center"/>
    </xf>
    <xf numFmtId="186" fontId="49" fillId="0" borderId="0" xfId="0" applyNumberFormat="1" applyFont="1"/>
    <xf numFmtId="0" fontId="45" fillId="0" borderId="2" xfId="0" applyNumberFormat="1" applyFont="1" applyBorder="1" applyAlignment="1">
      <alignment horizontal="center"/>
    </xf>
    <xf numFmtId="0" fontId="43" fillId="0" borderId="2" xfId="0" applyNumberFormat="1" applyFont="1" applyBorder="1" applyAlignment="1">
      <alignment horizontal="center"/>
    </xf>
    <xf numFmtId="0" fontId="43" fillId="0" borderId="2" xfId="0" applyNumberFormat="1" applyFont="1" applyBorder="1"/>
    <xf numFmtId="0" fontId="0" fillId="0" borderId="2" xfId="0" applyNumberFormat="1" applyBorder="1"/>
    <xf numFmtId="0" fontId="41" fillId="0" borderId="15" xfId="0" applyNumberFormat="1" applyFont="1" applyBorder="1" applyAlignment="1">
      <alignment horizontal="center" vertical="center"/>
    </xf>
    <xf numFmtId="188" fontId="43" fillId="0" borderId="16" xfId="0" applyNumberFormat="1" applyFont="1" applyBorder="1" applyAlignment="1">
      <alignment horizontal="left"/>
    </xf>
    <xf numFmtId="189" fontId="0" fillId="0" borderId="16" xfId="0" applyNumberFormat="1" applyBorder="1" applyAlignment="1">
      <alignment vertical="center"/>
    </xf>
    <xf numFmtId="0" fontId="41" fillId="0" borderId="17" xfId="0" applyNumberFormat="1" applyFont="1" applyBorder="1" applyAlignment="1">
      <alignment horizontal="center" vertical="center"/>
    </xf>
    <xf numFmtId="0" fontId="43" fillId="0" borderId="0" xfId="0" applyNumberFormat="1" applyFont="1" applyAlignment="1">
      <alignment horizontal="center"/>
    </xf>
    <xf numFmtId="0" fontId="0" fillId="0" borderId="17" xfId="0" applyNumberFormat="1" applyBorder="1" applyAlignment="1">
      <alignment vertical="center"/>
    </xf>
    <xf numFmtId="0" fontId="0" fillId="0" borderId="18" xfId="0" applyNumberFormat="1" applyBorder="1" applyAlignment="1">
      <alignment vertical="center"/>
    </xf>
    <xf numFmtId="0" fontId="51" fillId="0" borderId="14" xfId="0" applyNumberFormat="1" applyFont="1" applyBorder="1" applyAlignment="1">
      <alignment vertical="center"/>
    </xf>
    <xf numFmtId="0" fontId="44" fillId="22" borderId="27" xfId="0" applyNumberFormat="1" applyFont="1" applyFill="1" applyBorder="1" applyAlignment="1">
      <alignment horizontal="center" vertical="center"/>
    </xf>
    <xf numFmtId="0" fontId="47" fillId="22" borderId="27" xfId="0" applyNumberFormat="1" applyFont="1" applyFill="1" applyBorder="1" applyAlignment="1">
      <alignment horizontal="center" vertical="center" shrinkToFit="1"/>
    </xf>
    <xf numFmtId="0" fontId="43" fillId="0" borderId="30" xfId="0" applyNumberFormat="1" applyFont="1" applyBorder="1" applyAlignment="1">
      <alignment horizontal="center" vertical="center"/>
    </xf>
    <xf numFmtId="0" fontId="43" fillId="0" borderId="31" xfId="0" applyNumberFormat="1" applyFont="1" applyBorder="1" applyAlignment="1">
      <alignment vertical="center"/>
    </xf>
    <xf numFmtId="0" fontId="43" fillId="0" borderId="32" xfId="0" applyNumberFormat="1" applyFont="1" applyBorder="1" applyAlignment="1">
      <alignment vertical="center" shrinkToFit="1"/>
    </xf>
    <xf numFmtId="0" fontId="43" fillId="0" borderId="33" xfId="0" applyNumberFormat="1" applyFont="1" applyBorder="1" applyAlignment="1">
      <alignment vertical="center" shrinkToFit="1"/>
    </xf>
    <xf numFmtId="0" fontId="47" fillId="0" borderId="18" xfId="0" applyNumberFormat="1" applyFont="1" applyBorder="1" applyAlignment="1">
      <alignment horizontal="center" vertical="center" shrinkToFit="1"/>
    </xf>
    <xf numFmtId="0" fontId="44" fillId="0" borderId="18" xfId="0" applyNumberFormat="1" applyFont="1" applyBorder="1" applyAlignment="1">
      <alignment horizontal="center" vertical="center" shrinkToFit="1"/>
    </xf>
    <xf numFmtId="192" fontId="43" fillId="0" borderId="19" xfId="0" applyNumberFormat="1" applyFont="1" applyBorder="1" applyAlignment="1">
      <alignment vertical="center"/>
    </xf>
    <xf numFmtId="193" fontId="43" fillId="0" borderId="25" xfId="0" applyNumberFormat="1" applyFont="1" applyBorder="1" applyAlignment="1">
      <alignment vertical="center"/>
    </xf>
    <xf numFmtId="0" fontId="43" fillId="0" borderId="35" xfId="0" applyNumberFormat="1" applyFont="1" applyBorder="1" applyAlignment="1">
      <alignment horizontal="center" vertical="center"/>
    </xf>
    <xf numFmtId="0" fontId="43" fillId="0" borderId="36" xfId="0" applyNumberFormat="1" applyFont="1" applyBorder="1" applyAlignment="1">
      <alignment vertical="center"/>
    </xf>
    <xf numFmtId="0" fontId="43" fillId="0" borderId="16" xfId="0" applyNumberFormat="1" applyFont="1" applyBorder="1" applyAlignment="1">
      <alignment vertical="center" shrinkToFit="1"/>
    </xf>
    <xf numFmtId="0" fontId="43" fillId="0" borderId="37" xfId="0" applyNumberFormat="1" applyFont="1" applyBorder="1" applyAlignment="1">
      <alignment vertical="center" shrinkToFit="1"/>
    </xf>
    <xf numFmtId="0" fontId="44" fillId="0" borderId="15" xfId="0" applyNumberFormat="1" applyFont="1" applyBorder="1" applyAlignment="1">
      <alignment horizontal="center" vertical="center" shrinkToFit="1"/>
    </xf>
    <xf numFmtId="192" fontId="43" fillId="0" borderId="35" xfId="0" applyNumberFormat="1" applyFont="1" applyBorder="1" applyAlignment="1">
      <alignment vertical="center"/>
    </xf>
    <xf numFmtId="193" fontId="43" fillId="0" borderId="38" xfId="0" applyNumberFormat="1" applyFont="1" applyBorder="1" applyAlignment="1">
      <alignment vertical="center"/>
    </xf>
    <xf numFmtId="0" fontId="47" fillId="0" borderId="15" xfId="0" applyNumberFormat="1" applyFont="1" applyBorder="1" applyAlignment="1">
      <alignment horizontal="center" vertical="center" shrinkToFit="1"/>
    </xf>
    <xf numFmtId="0" fontId="43" fillId="22" borderId="35" xfId="0" applyNumberFormat="1" applyFont="1" applyFill="1" applyBorder="1" applyAlignment="1">
      <alignment vertical="center"/>
    </xf>
    <xf numFmtId="0" fontId="43" fillId="22" borderId="38" xfId="0" applyNumberFormat="1" applyFont="1" applyFill="1" applyBorder="1" applyAlignment="1">
      <alignment vertical="center"/>
    </xf>
    <xf numFmtId="194" fontId="43" fillId="0" borderId="35" xfId="0" applyNumberFormat="1" applyFont="1" applyBorder="1" applyAlignment="1">
      <alignment vertical="center"/>
    </xf>
    <xf numFmtId="195" fontId="43" fillId="0" borderId="38" xfId="0" applyNumberFormat="1" applyFont="1" applyBorder="1" applyAlignment="1">
      <alignment vertical="center"/>
    </xf>
    <xf numFmtId="0" fontId="43" fillId="22" borderId="26" xfId="0" applyNumberFormat="1" applyFont="1" applyFill="1" applyBorder="1" applyAlignment="1">
      <alignment vertical="center"/>
    </xf>
    <xf numFmtId="0" fontId="43" fillId="22" borderId="29" xfId="0" applyNumberFormat="1" applyFont="1" applyFill="1" applyBorder="1" applyAlignment="1">
      <alignment vertical="center"/>
    </xf>
    <xf numFmtId="0" fontId="43" fillId="0" borderId="39" xfId="0" applyNumberFormat="1" applyFont="1" applyBorder="1" applyAlignment="1">
      <alignment vertical="center"/>
    </xf>
    <xf numFmtId="0" fontId="43" fillId="0" borderId="40" xfId="0" applyNumberFormat="1" applyFont="1" applyBorder="1" applyAlignment="1">
      <alignment vertical="center" shrinkToFit="1"/>
    </xf>
    <xf numFmtId="0" fontId="43" fillId="0" borderId="41" xfId="0" applyNumberFormat="1" applyFont="1" applyBorder="1" applyAlignment="1">
      <alignment vertical="center" shrinkToFit="1"/>
    </xf>
    <xf numFmtId="0" fontId="47" fillId="0" borderId="42" xfId="0" applyNumberFormat="1" applyFont="1" applyBorder="1" applyAlignment="1">
      <alignment horizontal="center" vertical="center" shrinkToFit="1"/>
    </xf>
    <xf numFmtId="0" fontId="44" fillId="0" borderId="42" xfId="0" applyNumberFormat="1" applyFont="1" applyBorder="1" applyAlignment="1">
      <alignment horizontal="center" vertical="center" shrinkToFit="1"/>
    </xf>
    <xf numFmtId="0" fontId="47" fillId="24" borderId="47" xfId="0" applyNumberFormat="1" applyFont="1" applyFill="1" applyBorder="1" applyAlignment="1">
      <alignment horizontal="center" vertical="center" shrinkToFit="1"/>
    </xf>
    <xf numFmtId="0" fontId="44" fillId="24" borderId="47" xfId="0" applyNumberFormat="1" applyFont="1" applyFill="1" applyBorder="1" applyAlignment="1">
      <alignment horizontal="center" vertical="center" shrinkToFit="1"/>
    </xf>
    <xf numFmtId="0" fontId="43" fillId="0" borderId="32" xfId="0" applyNumberFormat="1" applyFont="1" applyBorder="1" applyAlignment="1">
      <alignment horizontal="left" vertical="center"/>
    </xf>
    <xf numFmtId="0" fontId="43" fillId="0" borderId="32" xfId="0" applyNumberFormat="1" applyFont="1" applyBorder="1" applyAlignment="1">
      <alignment horizontal="left" vertical="center" shrinkToFit="1"/>
    </xf>
    <xf numFmtId="0" fontId="47" fillId="0" borderId="32" xfId="0" applyNumberFormat="1" applyFont="1" applyBorder="1" applyAlignment="1">
      <alignment horizontal="center" vertical="center" shrinkToFit="1"/>
    </xf>
    <xf numFmtId="0" fontId="43" fillId="0" borderId="39" xfId="0" applyNumberFormat="1" applyFont="1" applyBorder="1" applyAlignment="1">
      <alignment horizontal="left" vertical="center"/>
    </xf>
    <xf numFmtId="0" fontId="47" fillId="0" borderId="40" xfId="0" applyNumberFormat="1" applyFont="1" applyBorder="1" applyAlignment="1">
      <alignment horizontal="left" vertical="center"/>
    </xf>
    <xf numFmtId="0" fontId="47" fillId="0" borderId="49" xfId="0" applyNumberFormat="1" applyFont="1" applyBorder="1" applyAlignment="1">
      <alignment horizontal="left" vertical="center"/>
    </xf>
    <xf numFmtId="0" fontId="47" fillId="0" borderId="0" xfId="0" applyNumberFormat="1" applyFont="1" applyAlignment="1">
      <alignment horizontal="left" vertical="center"/>
    </xf>
    <xf numFmtId="0" fontId="33" fillId="0" borderId="49" xfId="0" applyNumberFormat="1" applyFont="1" applyBorder="1" applyAlignment="1">
      <alignment horizontal="left" vertical="center"/>
    </xf>
    <xf numFmtId="0" fontId="47" fillId="0" borderId="51" xfId="0" applyNumberFormat="1" applyFont="1" applyBorder="1" applyAlignment="1">
      <alignment horizontal="left" vertical="center"/>
    </xf>
    <xf numFmtId="0" fontId="47" fillId="0" borderId="2" xfId="0" applyNumberFormat="1" applyFont="1" applyBorder="1" applyAlignment="1">
      <alignment horizontal="left" vertical="center"/>
    </xf>
    <xf numFmtId="0" fontId="0" fillId="0" borderId="40" xfId="0" applyNumberFormat="1" applyBorder="1" applyAlignment="1">
      <alignment vertical="center"/>
    </xf>
    <xf numFmtId="0" fontId="53" fillId="0" borderId="0" xfId="0" applyNumberFormat="1" applyFont="1" applyAlignment="1">
      <alignment vertical="center"/>
    </xf>
    <xf numFmtId="0" fontId="54" fillId="0" borderId="2" xfId="0" applyNumberFormat="1" applyFont="1" applyBorder="1"/>
    <xf numFmtId="0" fontId="45" fillId="0" borderId="2" xfId="0" applyNumberFormat="1" applyFont="1" applyBorder="1" applyAlignment="1">
      <alignment horizontal="right"/>
    </xf>
    <xf numFmtId="0" fontId="41" fillId="0" borderId="2" xfId="0" applyNumberFormat="1" applyFont="1" applyBorder="1"/>
    <xf numFmtId="0" fontId="55" fillId="0" borderId="0" xfId="0" applyNumberFormat="1" applyFont="1" applyAlignment="1">
      <alignment vertical="center"/>
    </xf>
    <xf numFmtId="0" fontId="56" fillId="0" borderId="0" xfId="0" applyNumberFormat="1" applyFont="1" applyAlignment="1">
      <alignment vertical="top"/>
    </xf>
    <xf numFmtId="0" fontId="39" fillId="0" borderId="0" xfId="0" applyNumberFormat="1" applyFont="1" applyAlignment="1">
      <alignment horizontal="center" vertical="center"/>
    </xf>
    <xf numFmtId="0" fontId="46" fillId="0" borderId="0" xfId="0" applyNumberFormat="1" applyFont="1"/>
    <xf numFmtId="0" fontId="44" fillId="0" borderId="0" xfId="0" applyNumberFormat="1" applyFont="1"/>
    <xf numFmtId="0" fontId="43" fillId="0" borderId="16" xfId="0" applyNumberFormat="1" applyFont="1" applyBorder="1" applyAlignment="1">
      <alignment horizontal="left" vertical="center" wrapText="1"/>
    </xf>
    <xf numFmtId="0" fontId="43" fillId="0" borderId="37" xfId="0" applyNumberFormat="1" applyFont="1" applyBorder="1" applyAlignment="1">
      <alignment horizontal="left" vertical="center" wrapText="1"/>
    </xf>
    <xf numFmtId="196" fontId="54" fillId="0" borderId="18" xfId="61" applyNumberFormat="1" applyFont="1" applyFill="1" applyBorder="1" applyAlignment="1">
      <alignment vertical="center" shrinkToFit="1"/>
    </xf>
    <xf numFmtId="191" fontId="47" fillId="23" borderId="18" xfId="61" applyNumberFormat="1" applyFont="1" applyFill="1" applyBorder="1" applyAlignment="1">
      <alignment vertical="center" shrinkToFit="1"/>
    </xf>
    <xf numFmtId="191" fontId="47" fillId="0" borderId="18" xfId="61" applyNumberFormat="1" applyFont="1" applyBorder="1" applyAlignment="1">
      <alignment vertical="center" shrinkToFit="1"/>
    </xf>
    <xf numFmtId="191" fontId="47" fillId="24" borderId="34" xfId="61" applyNumberFormat="1" applyFont="1" applyFill="1" applyBorder="1" applyAlignment="1">
      <alignment vertical="center" shrinkToFit="1"/>
    </xf>
    <xf numFmtId="196" fontId="54" fillId="0" borderId="15" xfId="61" applyNumberFormat="1" applyFont="1" applyFill="1" applyBorder="1" applyAlignment="1">
      <alignment vertical="center" shrinkToFit="1"/>
    </xf>
    <xf numFmtId="191" fontId="47" fillId="23" borderId="15" xfId="61" applyNumberFormat="1" applyFont="1" applyFill="1" applyBorder="1" applyAlignment="1">
      <alignment vertical="center" shrinkToFit="1"/>
    </xf>
    <xf numFmtId="191" fontId="47" fillId="0" borderId="15" xfId="61" applyNumberFormat="1" applyFont="1" applyBorder="1" applyAlignment="1">
      <alignment vertical="center" shrinkToFit="1"/>
    </xf>
    <xf numFmtId="196" fontId="54" fillId="0" borderId="15" xfId="61" applyNumberFormat="1" applyFont="1" applyFill="1" applyBorder="1" applyAlignment="1">
      <alignment horizontal="right" vertical="center" shrinkToFit="1"/>
    </xf>
    <xf numFmtId="190" fontId="47" fillId="0" borderId="15" xfId="61" applyNumberFormat="1" applyFont="1" applyBorder="1" applyAlignment="1">
      <alignment vertical="center" shrinkToFit="1"/>
    </xf>
    <xf numFmtId="190" fontId="47" fillId="0" borderId="42" xfId="61" applyNumberFormat="1" applyFont="1" applyBorder="1" applyAlignment="1">
      <alignment vertical="center" shrinkToFit="1"/>
    </xf>
    <xf numFmtId="191" fontId="47" fillId="0" borderId="42" xfId="61" applyNumberFormat="1" applyFont="1" applyBorder="1" applyAlignment="1">
      <alignment vertical="center" shrinkToFit="1"/>
    </xf>
    <xf numFmtId="191" fontId="47" fillId="24" borderId="43" xfId="61" applyNumberFormat="1" applyFont="1" applyFill="1" applyBorder="1" applyAlignment="1">
      <alignment vertical="center" shrinkToFit="1"/>
    </xf>
    <xf numFmtId="190" fontId="47" fillId="24" borderId="47" xfId="61" applyNumberFormat="1" applyFont="1" applyFill="1" applyBorder="1" applyAlignment="1">
      <alignment vertical="center" shrinkToFit="1"/>
    </xf>
    <xf numFmtId="191" fontId="47" fillId="24" borderId="47" xfId="61" applyNumberFormat="1" applyFont="1" applyFill="1" applyBorder="1" applyAlignment="1">
      <alignment vertical="center" shrinkToFit="1"/>
    </xf>
    <xf numFmtId="191" fontId="47" fillId="24" borderId="48" xfId="61" applyNumberFormat="1" applyFont="1" applyFill="1" applyBorder="1" applyAlignment="1">
      <alignment vertical="center" shrinkToFit="1"/>
    </xf>
    <xf numFmtId="190" fontId="47" fillId="0" borderId="32" xfId="61" applyNumberFormat="1" applyFont="1" applyBorder="1" applyAlignment="1">
      <alignment vertical="center" shrinkToFit="1"/>
    </xf>
    <xf numFmtId="191" fontId="47" fillId="0" borderId="32" xfId="61" applyNumberFormat="1" applyFont="1" applyBorder="1" applyAlignment="1">
      <alignment vertical="center" shrinkToFit="1"/>
    </xf>
    <xf numFmtId="191" fontId="47" fillId="0" borderId="32" xfId="61" applyNumberFormat="1" applyFont="1" applyFill="1" applyBorder="1" applyAlignment="1">
      <alignment vertical="center" shrinkToFit="1"/>
    </xf>
    <xf numFmtId="190" fontId="47" fillId="0" borderId="40" xfId="61" applyNumberFormat="1" applyFont="1" applyBorder="1" applyAlignment="1">
      <alignment horizontal="left" vertical="center"/>
    </xf>
    <xf numFmtId="191" fontId="47" fillId="0" borderId="40" xfId="61" applyNumberFormat="1" applyFont="1" applyBorder="1" applyAlignment="1">
      <alignment horizontal="left" vertical="center"/>
    </xf>
    <xf numFmtId="191" fontId="47" fillId="0" borderId="40" xfId="61" applyNumberFormat="1" applyFont="1" applyFill="1" applyBorder="1" applyAlignment="1">
      <alignment horizontal="left" vertical="center"/>
    </xf>
    <xf numFmtId="191" fontId="47" fillId="0" borderId="41" xfId="61" applyNumberFormat="1" applyFont="1" applyFill="1" applyBorder="1" applyAlignment="1">
      <alignment horizontal="left" vertical="center"/>
    </xf>
    <xf numFmtId="190" fontId="47" fillId="0" borderId="0" xfId="61" applyNumberFormat="1" applyFont="1" applyBorder="1" applyAlignment="1">
      <alignment horizontal="left" vertical="center"/>
    </xf>
    <xf numFmtId="191" fontId="47" fillId="0" borderId="0" xfId="61" applyNumberFormat="1" applyFont="1" applyBorder="1" applyAlignment="1">
      <alignment horizontal="left" vertical="center"/>
    </xf>
    <xf numFmtId="191" fontId="47" fillId="0" borderId="0" xfId="61" applyNumberFormat="1" applyFont="1" applyFill="1" applyBorder="1" applyAlignment="1">
      <alignment horizontal="left" vertical="center"/>
    </xf>
    <xf numFmtId="191" fontId="47" fillId="0" borderId="50" xfId="61" applyNumberFormat="1" applyFont="1" applyFill="1" applyBorder="1" applyAlignment="1">
      <alignment horizontal="left" vertical="center"/>
    </xf>
    <xf numFmtId="190" fontId="47" fillId="0" borderId="2" xfId="61" applyNumberFormat="1" applyFont="1" applyBorder="1" applyAlignment="1">
      <alignment horizontal="left" vertical="center"/>
    </xf>
    <xf numFmtId="191" fontId="47" fillId="0" borderId="2" xfId="61" applyNumberFormat="1" applyFont="1" applyBorder="1" applyAlignment="1">
      <alignment horizontal="left" vertical="center"/>
    </xf>
    <xf numFmtId="191" fontId="47" fillId="0" borderId="2" xfId="61" applyNumberFormat="1" applyFont="1" applyFill="1" applyBorder="1" applyAlignment="1">
      <alignment horizontal="left" vertical="center"/>
    </xf>
    <xf numFmtId="191" fontId="47" fillId="0" borderId="52" xfId="61" applyNumberFormat="1" applyFont="1" applyFill="1" applyBorder="1" applyAlignment="1">
      <alignment horizontal="left" vertical="center"/>
    </xf>
    <xf numFmtId="0" fontId="47" fillId="0" borderId="16" xfId="0" applyNumberFormat="1" applyFont="1" applyBorder="1" applyAlignment="1">
      <alignment horizontal="left" vertical="center"/>
    </xf>
    <xf numFmtId="190" fontId="47" fillId="0" borderId="16" xfId="61" applyNumberFormat="1" applyFont="1" applyBorder="1" applyAlignment="1">
      <alignment horizontal="left" vertical="center"/>
    </xf>
    <xf numFmtId="191" fontId="47" fillId="0" borderId="16" xfId="61" applyNumberFormat="1" applyFont="1" applyBorder="1" applyAlignment="1">
      <alignment horizontal="left" vertical="center"/>
    </xf>
    <xf numFmtId="191" fontId="47" fillId="0" borderId="16" xfId="61" applyNumberFormat="1" applyFont="1" applyFill="1" applyBorder="1" applyAlignment="1">
      <alignment horizontal="left" vertical="center"/>
    </xf>
    <xf numFmtId="1" fontId="58" fillId="0" borderId="39" xfId="0" applyFont="1" applyBorder="1" applyAlignment="1">
      <alignment horizontal="left" vertical="center"/>
    </xf>
    <xf numFmtId="1" fontId="58" fillId="0" borderId="40" xfId="0" applyFont="1" applyBorder="1" applyAlignment="1">
      <alignment horizontal="left" vertical="center"/>
    </xf>
    <xf numFmtId="190" fontId="58" fillId="0" borderId="40" xfId="61" applyNumberFormat="1" applyFont="1" applyBorder="1" applyAlignment="1">
      <alignment horizontal="left" vertical="center"/>
    </xf>
    <xf numFmtId="191" fontId="58" fillId="0" borderId="40" xfId="61" applyNumberFormat="1" applyFont="1" applyBorder="1" applyAlignment="1">
      <alignment horizontal="left" vertical="center"/>
    </xf>
    <xf numFmtId="191" fontId="58" fillId="0" borderId="41" xfId="61" applyNumberFormat="1" applyFont="1" applyFill="1" applyBorder="1" applyAlignment="1">
      <alignment horizontal="left" vertical="center"/>
    </xf>
    <xf numFmtId="191" fontId="58" fillId="0" borderId="49" xfId="61" applyNumberFormat="1" applyFont="1" applyFill="1" applyBorder="1" applyAlignment="1">
      <alignment horizontal="left" vertical="center"/>
    </xf>
    <xf numFmtId="1" fontId="33" fillId="0" borderId="0" xfId="0" applyFont="1" applyAlignment="1">
      <alignment vertical="center"/>
    </xf>
    <xf numFmtId="1" fontId="47" fillId="0" borderId="0" xfId="0" applyFont="1" applyAlignment="1">
      <alignment vertical="center"/>
    </xf>
    <xf numFmtId="1" fontId="0" fillId="0" borderId="0" xfId="0" applyAlignment="1">
      <alignment vertical="center"/>
    </xf>
    <xf numFmtId="1" fontId="58" fillId="0" borderId="49" xfId="0" applyFont="1" applyBorder="1" applyAlignment="1">
      <alignment horizontal="left" vertical="center"/>
    </xf>
    <xf numFmtId="1" fontId="58" fillId="0" borderId="0" xfId="0" applyFont="1" applyAlignment="1">
      <alignment horizontal="left" vertical="center"/>
    </xf>
    <xf numFmtId="190" fontId="58" fillId="0" borderId="0" xfId="61" applyNumberFormat="1" applyFont="1" applyBorder="1" applyAlignment="1">
      <alignment horizontal="left" vertical="center"/>
    </xf>
    <xf numFmtId="191" fontId="58" fillId="0" borderId="0" xfId="61" applyNumberFormat="1" applyFont="1" applyBorder="1" applyAlignment="1">
      <alignment horizontal="left" vertical="center"/>
    </xf>
    <xf numFmtId="191" fontId="58" fillId="0" borderId="50" xfId="61" applyNumberFormat="1" applyFont="1" applyFill="1" applyBorder="1" applyAlignment="1">
      <alignment horizontal="left" vertical="center"/>
    </xf>
    <xf numFmtId="1" fontId="58" fillId="0" borderId="0" xfId="0" applyFont="1" applyAlignment="1">
      <alignment vertical="center"/>
    </xf>
    <xf numFmtId="1" fontId="58" fillId="0" borderId="50" xfId="0" applyFont="1" applyBorder="1" applyAlignment="1">
      <alignment vertical="center"/>
    </xf>
    <xf numFmtId="1" fontId="58" fillId="0" borderId="49" xfId="0" applyFont="1" applyBorder="1" applyAlignment="1">
      <alignment vertical="center"/>
    </xf>
    <xf numFmtId="1" fontId="58" fillId="0" borderId="51" xfId="0" applyFont="1" applyBorder="1" applyAlignment="1">
      <alignment horizontal="left" vertical="center"/>
    </xf>
    <xf numFmtId="1" fontId="58" fillId="0" borderId="2" xfId="0" applyFont="1" applyBorder="1" applyAlignment="1">
      <alignment horizontal="left" vertical="center"/>
    </xf>
    <xf numFmtId="190" fontId="58" fillId="0" borderId="2" xfId="61" applyNumberFormat="1" applyFont="1" applyBorder="1" applyAlignment="1">
      <alignment horizontal="left" vertical="center"/>
    </xf>
    <xf numFmtId="1" fontId="58" fillId="0" borderId="2" xfId="0" applyFont="1" applyBorder="1" applyAlignment="1">
      <alignment vertical="center"/>
    </xf>
    <xf numFmtId="1" fontId="58" fillId="0" borderId="52" xfId="0" applyFont="1" applyBorder="1" applyAlignment="1">
      <alignment vertical="center"/>
    </xf>
    <xf numFmtId="0" fontId="0" fillId="19" borderId="0" xfId="63" applyFont="1" applyFill="1"/>
    <xf numFmtId="0" fontId="0" fillId="19" borderId="0" xfId="63" applyFont="1" applyFill="1" applyAlignment="1">
      <alignment horizontal="right"/>
    </xf>
    <xf numFmtId="0" fontId="0" fillId="19" borderId="0" xfId="63" applyFont="1" applyFill="1" applyAlignment="1">
      <alignment horizontal="center" vertical="center"/>
    </xf>
    <xf numFmtId="203" fontId="0" fillId="19" borderId="0" xfId="63" applyNumberFormat="1" applyFont="1" applyFill="1"/>
    <xf numFmtId="0" fontId="64" fillId="0" borderId="0" xfId="0" applyNumberFormat="1" applyFont="1"/>
    <xf numFmtId="0" fontId="65" fillId="0" borderId="0" xfId="0" applyNumberFormat="1" applyFont="1"/>
    <xf numFmtId="0" fontId="65" fillId="0" borderId="0" xfId="0" applyNumberFormat="1" applyFont="1" applyAlignment="1">
      <alignment horizontal="left"/>
    </xf>
    <xf numFmtId="0" fontId="65" fillId="0" borderId="0" xfId="0" applyNumberFormat="1" applyFont="1" applyAlignment="1">
      <alignment horizontal="right"/>
    </xf>
    <xf numFmtId="0" fontId="65" fillId="25" borderId="44" xfId="0" applyNumberFormat="1" applyFont="1" applyFill="1" applyBorder="1" applyAlignment="1">
      <alignment horizontal="centerContinuous"/>
    </xf>
    <xf numFmtId="0" fontId="65" fillId="25" borderId="93" xfId="0" applyNumberFormat="1" applyFont="1" applyFill="1" applyBorder="1" applyAlignment="1">
      <alignment horizontal="centerContinuous"/>
    </xf>
    <xf numFmtId="0" fontId="65" fillId="25" borderId="12" xfId="0" applyNumberFormat="1" applyFont="1" applyFill="1" applyBorder="1" applyAlignment="1">
      <alignment horizontal="center"/>
    </xf>
    <xf numFmtId="0" fontId="65" fillId="0" borderId="12" xfId="0" applyNumberFormat="1" applyFont="1" applyBorder="1"/>
    <xf numFmtId="0" fontId="65" fillId="0" borderId="44" xfId="0" applyNumberFormat="1" applyFont="1" applyBorder="1"/>
    <xf numFmtId="0" fontId="65" fillId="0" borderId="45" xfId="0" applyNumberFormat="1" applyFont="1" applyBorder="1"/>
    <xf numFmtId="0" fontId="65" fillId="0" borderId="93" xfId="0" applyNumberFormat="1" applyFont="1" applyBorder="1"/>
    <xf numFmtId="0" fontId="65" fillId="0" borderId="69" xfId="0" applyNumberFormat="1" applyFont="1" applyBorder="1"/>
    <xf numFmtId="0" fontId="65" fillId="0" borderId="22" xfId="0" applyNumberFormat="1" applyFont="1" applyBorder="1"/>
    <xf numFmtId="0" fontId="65" fillId="0" borderId="94" xfId="0" applyNumberFormat="1" applyFont="1" applyBorder="1"/>
    <xf numFmtId="0" fontId="65" fillId="0" borderId="74" xfId="0" applyNumberFormat="1" applyFont="1" applyBorder="1"/>
    <xf numFmtId="0" fontId="65" fillId="0" borderId="95" xfId="0" applyNumberFormat="1" applyFont="1" applyBorder="1"/>
    <xf numFmtId="0" fontId="65" fillId="0" borderId="96" xfId="0" applyNumberFormat="1" applyFont="1" applyBorder="1"/>
    <xf numFmtId="0" fontId="65" fillId="0" borderId="14" xfId="0" applyNumberFormat="1" applyFont="1" applyBorder="1"/>
    <xf numFmtId="0" fontId="65" fillId="0" borderId="97" xfId="0" applyNumberFormat="1" applyFont="1" applyBorder="1"/>
    <xf numFmtId="0" fontId="65" fillId="25" borderId="44" xfId="0" applyNumberFormat="1" applyFont="1" applyFill="1" applyBorder="1" applyAlignment="1">
      <alignment horizontal="right"/>
    </xf>
    <xf numFmtId="1" fontId="65" fillId="0" borderId="12" xfId="0" applyFont="1" applyBorder="1"/>
    <xf numFmtId="0" fontId="66" fillId="0" borderId="49" xfId="0" applyNumberFormat="1" applyFont="1" applyBorder="1" applyAlignment="1">
      <alignment horizontal="left" vertical="center"/>
    </xf>
    <xf numFmtId="191" fontId="47" fillId="0" borderId="15" xfId="61" applyNumberFormat="1" applyFont="1" applyFill="1" applyBorder="1" applyAlignment="1">
      <alignment vertical="center" shrinkToFit="1"/>
    </xf>
    <xf numFmtId="191" fontId="47" fillId="0" borderId="18" xfId="61" applyNumberFormat="1" applyFont="1" applyFill="1" applyBorder="1" applyAlignment="1">
      <alignment vertical="center" shrinkToFit="1"/>
    </xf>
    <xf numFmtId="0" fontId="59" fillId="0" borderId="0" xfId="60" applyFont="1" applyAlignment="1">
      <alignment horizontal="center"/>
    </xf>
    <xf numFmtId="0" fontId="59" fillId="0" borderId="0" xfId="60" applyFont="1"/>
    <xf numFmtId="0" fontId="2" fillId="0" borderId="0" xfId="60"/>
    <xf numFmtId="0" fontId="67" fillId="0" borderId="104" xfId="60" applyFont="1" applyBorder="1" applyAlignment="1">
      <alignment horizontal="center" vertical="center"/>
    </xf>
    <xf numFmtId="0" fontId="67" fillId="0" borderId="110" xfId="60" applyFont="1" applyBorder="1" applyAlignment="1">
      <alignment horizontal="center" vertical="center"/>
    </xf>
    <xf numFmtId="0" fontId="67" fillId="0" borderId="112" xfId="60" applyFont="1" applyBorder="1" applyAlignment="1">
      <alignment horizontal="center" vertical="center"/>
    </xf>
    <xf numFmtId="0" fontId="2" fillId="28" borderId="12" xfId="60" applyFill="1" applyBorder="1" applyAlignment="1">
      <alignment horizontal="center"/>
    </xf>
    <xf numFmtId="14" fontId="33" fillId="0" borderId="44" xfId="60" applyNumberFormat="1" applyFont="1" applyBorder="1" applyAlignment="1">
      <alignment horizontal="center" vertical="center" shrinkToFit="1"/>
    </xf>
    <xf numFmtId="0" fontId="33" fillId="19" borderId="12" xfId="60" applyFont="1" applyFill="1" applyBorder="1" applyAlignment="1">
      <alignment horizontal="left" vertical="center" shrinkToFit="1"/>
    </xf>
    <xf numFmtId="0" fontId="33" fillId="19" borderId="44" xfId="60" applyFont="1" applyFill="1" applyBorder="1" applyAlignment="1">
      <alignment horizontal="center" vertical="center" shrinkToFit="1"/>
    </xf>
    <xf numFmtId="0" fontId="33" fillId="0" borderId="12" xfId="60" applyFont="1" applyBorder="1" applyAlignment="1">
      <alignment horizontal="left" vertical="center" shrinkToFit="1"/>
    </xf>
    <xf numFmtId="0" fontId="33" fillId="0" borderId="44" xfId="60" applyFont="1" applyBorder="1" applyAlignment="1">
      <alignment horizontal="center" vertical="center" shrinkToFit="1"/>
    </xf>
    <xf numFmtId="1" fontId="0" fillId="0" borderId="0" xfId="0"/>
    <xf numFmtId="0" fontId="68" fillId="0" borderId="0" xfId="60" applyFont="1"/>
    <xf numFmtId="0" fontId="33" fillId="19" borderId="12" xfId="60" applyFont="1" applyFill="1" applyBorder="1" applyAlignment="1">
      <alignment horizontal="center" vertical="center" shrinkToFit="1"/>
    </xf>
    <xf numFmtId="0" fontId="2" fillId="0" borderId="0" xfId="60" applyAlignment="1">
      <alignment horizontal="center"/>
    </xf>
    <xf numFmtId="0" fontId="2" fillId="0" borderId="53" xfId="0" applyNumberFormat="1" applyFont="1" applyBorder="1"/>
    <xf numFmtId="0" fontId="69" fillId="0" borderId="102" xfId="0" applyNumberFormat="1" applyFont="1" applyBorder="1" applyAlignment="1">
      <alignment horizontal="center"/>
    </xf>
    <xf numFmtId="0" fontId="32" fillId="0" borderId="102" xfId="0" applyNumberFormat="1" applyFont="1" applyBorder="1" applyAlignment="1">
      <alignment horizontal="center"/>
    </xf>
    <xf numFmtId="0" fontId="70" fillId="0" borderId="102" xfId="0" applyNumberFormat="1" applyFont="1" applyBorder="1" applyAlignment="1">
      <alignment horizontal="center" wrapText="1"/>
    </xf>
    <xf numFmtId="0" fontId="2" fillId="0" borderId="102" xfId="0" applyNumberFormat="1" applyFont="1" applyBorder="1"/>
    <xf numFmtId="0" fontId="32" fillId="0" borderId="103" xfId="0" applyNumberFormat="1" applyFont="1" applyBorder="1" applyAlignment="1">
      <alignment horizontal="center" shrinkToFit="1"/>
    </xf>
    <xf numFmtId="49" fontId="2" fillId="0" borderId="102" xfId="0" applyNumberFormat="1" applyFont="1" applyBorder="1" applyAlignment="1">
      <alignment horizontal="center"/>
    </xf>
    <xf numFmtId="49" fontId="2" fillId="0" borderId="103" xfId="0" applyNumberFormat="1" applyFont="1" applyBorder="1" applyAlignment="1">
      <alignment horizontal="center"/>
    </xf>
    <xf numFmtId="49" fontId="0" fillId="0" borderId="103" xfId="0" applyNumberFormat="1" applyBorder="1" applyAlignment="1">
      <alignment horizontal="center"/>
    </xf>
    <xf numFmtId="49" fontId="0" fillId="0" borderId="102" xfId="0" applyNumberFormat="1" applyBorder="1" applyAlignment="1">
      <alignment horizontal="center"/>
    </xf>
    <xf numFmtId="49" fontId="2" fillId="0" borderId="101" xfId="0" applyNumberFormat="1" applyFont="1" applyBorder="1" applyAlignment="1">
      <alignment horizontal="center"/>
    </xf>
    <xf numFmtId="49" fontId="0" fillId="0" borderId="55" xfId="0" applyNumberFormat="1" applyBorder="1" applyAlignment="1">
      <alignment horizontal="center"/>
    </xf>
    <xf numFmtId="0" fontId="2" fillId="0" borderId="0" xfId="0" applyNumberFormat="1" applyFont="1"/>
    <xf numFmtId="0" fontId="71" fillId="29" borderId="63" xfId="0" applyNumberFormat="1" applyFont="1" applyFill="1" applyBorder="1" applyAlignment="1" applyProtection="1">
      <alignment horizontal="left"/>
      <protection locked="0"/>
    </xf>
    <xf numFmtId="0" fontId="32" fillId="29" borderId="64" xfId="0" applyNumberFormat="1" applyFont="1" applyFill="1" applyBorder="1" applyAlignment="1" applyProtection="1">
      <alignment horizontal="center"/>
      <protection locked="0"/>
    </xf>
    <xf numFmtId="0" fontId="70" fillId="29" borderId="64" xfId="0" applyNumberFormat="1" applyFont="1" applyFill="1" applyBorder="1" applyAlignment="1" applyProtection="1">
      <alignment horizontal="center" wrapText="1"/>
      <protection locked="0"/>
    </xf>
    <xf numFmtId="0" fontId="2" fillId="29" borderId="66" xfId="0" applyNumberFormat="1" applyFont="1" applyFill="1" applyBorder="1" applyProtection="1">
      <protection locked="0"/>
    </xf>
    <xf numFmtId="204" fontId="32" fillId="29" borderId="118" xfId="0" applyNumberFormat="1" applyFont="1" applyFill="1" applyBorder="1" applyProtection="1">
      <protection locked="0"/>
    </xf>
    <xf numFmtId="0" fontId="2" fillId="29" borderId="97" xfId="0" applyNumberFormat="1" applyFont="1" applyFill="1" applyBorder="1" applyAlignment="1" applyProtection="1">
      <alignment horizontal="center"/>
      <protection locked="0"/>
    </xf>
    <xf numFmtId="0" fontId="2" fillId="29" borderId="119" xfId="0" applyNumberFormat="1" applyFont="1" applyFill="1" applyBorder="1" applyAlignment="1" applyProtection="1">
      <alignment horizontal="center"/>
      <protection locked="0"/>
    </xf>
    <xf numFmtId="0" fontId="2" fillId="29" borderId="96" xfId="0" applyNumberFormat="1" applyFont="1" applyFill="1" applyBorder="1" applyAlignment="1" applyProtection="1">
      <alignment horizontal="center"/>
      <protection locked="0"/>
    </xf>
    <xf numFmtId="204" fontId="2" fillId="0" borderId="120" xfId="0" applyNumberFormat="1" applyFont="1" applyBorder="1" applyAlignment="1">
      <alignment horizontal="center"/>
    </xf>
    <xf numFmtId="204" fontId="2" fillId="0" borderId="12" xfId="0" applyNumberFormat="1" applyFont="1" applyBorder="1" applyAlignment="1">
      <alignment horizontal="center"/>
    </xf>
    <xf numFmtId="204" fontId="2" fillId="0" borderId="44" xfId="0" applyNumberFormat="1" applyFont="1" applyBorder="1" applyAlignment="1">
      <alignment horizontal="center"/>
    </xf>
    <xf numFmtId="204" fontId="2" fillId="0" borderId="64" xfId="0" applyNumberFormat="1" applyFont="1" applyBorder="1" applyAlignment="1">
      <alignment horizontal="center"/>
    </xf>
    <xf numFmtId="204" fontId="2" fillId="0" borderId="111" xfId="0" applyNumberFormat="1" applyFont="1" applyBorder="1" applyAlignment="1">
      <alignment horizontal="center"/>
    </xf>
    <xf numFmtId="0" fontId="71" fillId="29" borderId="120" xfId="0" applyNumberFormat="1" applyFont="1" applyFill="1" applyBorder="1" applyAlignment="1" applyProtection="1">
      <alignment horizontal="center"/>
      <protection locked="0"/>
    </xf>
    <xf numFmtId="0" fontId="71" fillId="29" borderId="12" xfId="0" applyNumberFormat="1" applyFont="1" applyFill="1" applyBorder="1" applyProtection="1">
      <protection locked="0"/>
    </xf>
    <xf numFmtId="0" fontId="71" fillId="29" borderId="12" xfId="0" applyNumberFormat="1" applyFont="1" applyFill="1" applyBorder="1" applyAlignment="1" applyProtection="1">
      <alignment horizontal="left"/>
      <protection locked="0"/>
    </xf>
    <xf numFmtId="0" fontId="71" fillId="29" borderId="12" xfId="0" applyNumberFormat="1" applyFont="1" applyFill="1" applyBorder="1" applyAlignment="1" applyProtection="1">
      <alignment horizontal="center"/>
      <protection locked="0"/>
    </xf>
    <xf numFmtId="0" fontId="2" fillId="29" borderId="44" xfId="0" applyNumberFormat="1" applyFont="1" applyFill="1" applyBorder="1" applyProtection="1">
      <protection locked="0"/>
    </xf>
    <xf numFmtId="205" fontId="71" fillId="29" borderId="122" xfId="0" applyNumberFormat="1" applyFont="1" applyFill="1" applyBorder="1" applyProtection="1">
      <protection locked="0"/>
    </xf>
    <xf numFmtId="0" fontId="71" fillId="29" borderId="93" xfId="0" applyNumberFormat="1" applyFont="1" applyFill="1" applyBorder="1" applyAlignment="1" applyProtection="1">
      <alignment horizontal="center"/>
      <protection locked="0"/>
    </xf>
    <xf numFmtId="0" fontId="2" fillId="29" borderId="12" xfId="0" applyNumberFormat="1" applyFont="1" applyFill="1" applyBorder="1" applyAlignment="1" applyProtection="1">
      <alignment horizontal="center"/>
      <protection locked="0"/>
    </xf>
    <xf numFmtId="0" fontId="2" fillId="29" borderId="44" xfId="0" applyNumberFormat="1" applyFont="1" applyFill="1" applyBorder="1" applyAlignment="1" applyProtection="1">
      <alignment horizontal="center"/>
      <protection locked="0"/>
    </xf>
    <xf numFmtId="0" fontId="71" fillId="0" borderId="0" xfId="0" applyNumberFormat="1" applyFont="1"/>
    <xf numFmtId="0" fontId="2" fillId="29" borderId="93" xfId="0" applyNumberFormat="1" applyFont="1" applyFill="1" applyBorder="1" applyAlignment="1" applyProtection="1">
      <alignment horizontal="center"/>
      <protection locked="0"/>
    </xf>
    <xf numFmtId="0" fontId="71" fillId="29" borderId="120" xfId="0" applyNumberFormat="1" applyFont="1" applyFill="1" applyBorder="1" applyAlignment="1" applyProtection="1">
      <alignment horizontal="left"/>
      <protection locked="0"/>
    </xf>
    <xf numFmtId="0" fontId="33" fillId="29" borderId="12" xfId="0" applyNumberFormat="1" applyFont="1" applyFill="1" applyBorder="1" applyProtection="1">
      <protection locked="0"/>
    </xf>
    <xf numFmtId="0" fontId="0" fillId="29" borderId="12" xfId="0" applyNumberFormat="1" applyFill="1" applyBorder="1" applyAlignment="1" applyProtection="1">
      <alignment horizontal="center"/>
      <protection locked="0"/>
    </xf>
    <xf numFmtId="204" fontId="2" fillId="0" borderId="0" xfId="0" applyNumberFormat="1" applyFont="1"/>
    <xf numFmtId="0" fontId="72" fillId="29" borderId="67" xfId="0" applyNumberFormat="1" applyFont="1" applyFill="1" applyBorder="1" applyAlignment="1" applyProtection="1">
      <alignment horizontal="center"/>
      <protection locked="0"/>
    </xf>
    <xf numFmtId="0" fontId="72" fillId="29" borderId="68" xfId="0" applyNumberFormat="1" applyFont="1" applyFill="1" applyBorder="1" applyProtection="1">
      <protection locked="0"/>
    </xf>
    <xf numFmtId="0" fontId="72" fillId="29" borderId="68" xfId="0" applyNumberFormat="1" applyFont="1" applyFill="1" applyBorder="1" applyAlignment="1" applyProtection="1">
      <alignment horizontal="left"/>
      <protection locked="0"/>
    </xf>
    <xf numFmtId="0" fontId="72" fillId="29" borderId="68" xfId="0" applyNumberFormat="1" applyFont="1" applyFill="1" applyBorder="1" applyAlignment="1" applyProtection="1">
      <alignment horizontal="center"/>
      <protection locked="0"/>
    </xf>
    <xf numFmtId="0" fontId="61" fillId="29" borderId="69" xfId="0" applyNumberFormat="1" applyFont="1" applyFill="1" applyBorder="1" applyProtection="1">
      <protection locked="0"/>
    </xf>
    <xf numFmtId="205" fontId="72" fillId="29" borderId="123" xfId="0" applyNumberFormat="1" applyFont="1" applyFill="1" applyBorder="1" applyProtection="1">
      <protection locked="0"/>
    </xf>
    <xf numFmtId="0" fontId="61" fillId="29" borderId="94" xfId="0" applyNumberFormat="1" applyFont="1" applyFill="1" applyBorder="1" applyAlignment="1" applyProtection="1">
      <alignment horizontal="center"/>
      <protection locked="0"/>
    </xf>
    <xf numFmtId="0" fontId="61" fillId="29" borderId="68" xfId="0" applyNumberFormat="1" applyFont="1" applyFill="1" applyBorder="1" applyAlignment="1" applyProtection="1">
      <alignment horizontal="center"/>
      <protection locked="0"/>
    </xf>
    <xf numFmtId="0" fontId="61" fillId="29" borderId="69" xfId="0" applyNumberFormat="1" applyFont="1" applyFill="1" applyBorder="1" applyAlignment="1" applyProtection="1">
      <alignment horizontal="center"/>
      <protection locked="0"/>
    </xf>
    <xf numFmtId="0" fontId="61" fillId="0" borderId="0" xfId="0" applyNumberFormat="1" applyFont="1"/>
    <xf numFmtId="0" fontId="72" fillId="0" borderId="0" xfId="0" applyNumberFormat="1" applyFont="1"/>
    <xf numFmtId="0" fontId="71" fillId="29" borderId="67" xfId="0" applyNumberFormat="1" applyFont="1" applyFill="1" applyBorder="1" applyAlignment="1" applyProtection="1">
      <alignment horizontal="center"/>
      <protection locked="0"/>
    </xf>
    <xf numFmtId="0" fontId="71" fillId="29" borderId="68" xfId="0" applyNumberFormat="1" applyFont="1" applyFill="1" applyBorder="1" applyProtection="1">
      <protection locked="0"/>
    </xf>
    <xf numFmtId="0" fontId="71" fillId="29" borderId="68" xfId="0" applyNumberFormat="1" applyFont="1" applyFill="1" applyBorder="1" applyAlignment="1" applyProtection="1">
      <alignment horizontal="left"/>
      <protection locked="0"/>
    </xf>
    <xf numFmtId="0" fontId="71" fillId="29" borderId="68" xfId="0" applyNumberFormat="1" applyFont="1" applyFill="1" applyBorder="1" applyAlignment="1" applyProtection="1">
      <alignment horizontal="center"/>
      <protection locked="0"/>
    </xf>
    <xf numFmtId="0" fontId="2" fillId="29" borderId="69" xfId="0" applyNumberFormat="1" applyFont="1" applyFill="1" applyBorder="1" applyProtection="1">
      <protection locked="0"/>
    </xf>
    <xf numFmtId="205" fontId="71" fillId="29" borderId="123" xfId="0" applyNumberFormat="1" applyFont="1" applyFill="1" applyBorder="1" applyProtection="1">
      <protection locked="0"/>
    </xf>
    <xf numFmtId="0" fontId="2" fillId="29" borderId="94" xfId="0" applyNumberFormat="1" applyFont="1" applyFill="1" applyBorder="1" applyAlignment="1" applyProtection="1">
      <alignment horizontal="center"/>
      <protection locked="0"/>
    </xf>
    <xf numFmtId="0" fontId="2" fillId="29" borderId="68" xfId="0" applyNumberFormat="1" applyFont="1" applyFill="1" applyBorder="1" applyAlignment="1" applyProtection="1">
      <alignment horizontal="center"/>
      <protection locked="0"/>
    </xf>
    <xf numFmtId="0" fontId="2" fillId="29" borderId="69" xfId="0" applyNumberFormat="1" applyFont="1" applyFill="1" applyBorder="1" applyAlignment="1" applyProtection="1">
      <alignment horizontal="center"/>
      <protection locked="0"/>
    </xf>
    <xf numFmtId="0" fontId="71" fillId="29" borderId="125" xfId="0" applyNumberFormat="1" applyFont="1" applyFill="1" applyBorder="1" applyAlignment="1" applyProtection="1">
      <alignment horizontal="center"/>
      <protection locked="0"/>
    </xf>
    <xf numFmtId="0" fontId="71" fillId="29" borderId="126" xfId="0" applyNumberFormat="1" applyFont="1" applyFill="1" applyBorder="1" applyProtection="1">
      <protection locked="0"/>
    </xf>
    <xf numFmtId="0" fontId="71" fillId="29" borderId="126" xfId="0" applyNumberFormat="1" applyFont="1" applyFill="1" applyBorder="1" applyAlignment="1" applyProtection="1">
      <alignment horizontal="left"/>
      <protection locked="0"/>
    </xf>
    <xf numFmtId="0" fontId="71" fillId="29" borderId="126" xfId="0" applyNumberFormat="1" applyFont="1" applyFill="1" applyBorder="1" applyAlignment="1" applyProtection="1">
      <alignment horizontal="center"/>
      <protection locked="0"/>
    </xf>
    <xf numFmtId="0" fontId="2" fillId="29" borderId="115" xfId="0" applyNumberFormat="1" applyFont="1" applyFill="1" applyBorder="1" applyProtection="1">
      <protection locked="0"/>
    </xf>
    <xf numFmtId="205" fontId="71" fillId="29" borderId="127" xfId="0" applyNumberFormat="1" applyFont="1" applyFill="1" applyBorder="1" applyProtection="1">
      <protection locked="0"/>
    </xf>
    <xf numFmtId="0" fontId="2" fillId="29" borderId="128" xfId="0" applyNumberFormat="1" applyFont="1" applyFill="1" applyBorder="1" applyAlignment="1" applyProtection="1">
      <alignment horizontal="center"/>
      <protection locked="0"/>
    </xf>
    <xf numFmtId="0" fontId="2" fillId="29" borderId="126" xfId="0" applyNumberFormat="1" applyFont="1" applyFill="1" applyBorder="1" applyAlignment="1" applyProtection="1">
      <alignment horizontal="center"/>
      <protection locked="0"/>
    </xf>
    <xf numFmtId="0" fontId="2" fillId="29" borderId="115" xfId="0" applyNumberFormat="1" applyFont="1" applyFill="1" applyBorder="1" applyAlignment="1" applyProtection="1">
      <alignment horizontal="center"/>
      <protection locked="0"/>
    </xf>
    <xf numFmtId="204" fontId="2" fillId="0" borderId="67" xfId="0" applyNumberFormat="1" applyFont="1" applyBorder="1" applyAlignment="1">
      <alignment horizontal="center"/>
    </xf>
    <xf numFmtId="204" fontId="2" fillId="0" borderId="68" xfId="0" applyNumberFormat="1" applyFont="1" applyBorder="1" applyAlignment="1">
      <alignment horizontal="center"/>
    </xf>
    <xf numFmtId="204" fontId="2" fillId="0" borderId="69" xfId="0" applyNumberFormat="1" applyFont="1" applyBorder="1" applyAlignment="1">
      <alignment horizontal="center"/>
    </xf>
    <xf numFmtId="204" fontId="2" fillId="0" borderId="129" xfId="0" applyNumberFormat="1" applyFont="1" applyBorder="1" applyAlignment="1">
      <alignment horizontal="center"/>
    </xf>
    <xf numFmtId="0" fontId="71" fillId="0" borderId="0" xfId="0" applyNumberFormat="1" applyFont="1" applyAlignment="1">
      <alignment horizontal="center"/>
    </xf>
    <xf numFmtId="0" fontId="71" fillId="0" borderId="0" xfId="0" applyNumberFormat="1" applyFont="1" applyAlignment="1">
      <alignment horizontal="left"/>
    </xf>
    <xf numFmtId="205" fontId="71" fillId="0" borderId="0" xfId="0" applyNumberFormat="1" applyFont="1"/>
    <xf numFmtId="0" fontId="2" fillId="0" borderId="0" xfId="0" applyNumberFormat="1" applyFont="1" applyAlignment="1">
      <alignment horizontal="center"/>
    </xf>
    <xf numFmtId="204" fontId="73" fillId="0" borderId="101" xfId="0" applyNumberFormat="1" applyFont="1" applyBorder="1" applyAlignment="1">
      <alignment horizontal="center"/>
    </xf>
    <xf numFmtId="204" fontId="73" fillId="0" borderId="102" xfId="0" applyNumberFormat="1" applyFont="1" applyBorder="1" applyAlignment="1">
      <alignment horizontal="center"/>
    </xf>
    <xf numFmtId="204" fontId="73" fillId="0" borderId="103" xfId="0" applyNumberFormat="1" applyFont="1" applyBorder="1" applyAlignment="1">
      <alignment horizontal="center"/>
    </xf>
    <xf numFmtId="204" fontId="73" fillId="0" borderId="55" xfId="0" applyNumberFormat="1" applyFont="1" applyBorder="1" applyAlignment="1">
      <alignment horizontal="center"/>
    </xf>
    <xf numFmtId="49" fontId="2" fillId="0" borderId="130" xfId="0" applyNumberFormat="1" applyFont="1" applyBorder="1" applyAlignment="1">
      <alignment horizontal="center"/>
    </xf>
    <xf numFmtId="49" fontId="2" fillId="0" borderId="131" xfId="0" applyNumberFormat="1" applyFont="1" applyBorder="1" applyAlignment="1">
      <alignment horizontal="center"/>
    </xf>
    <xf numFmtId="49" fontId="2" fillId="0" borderId="79" xfId="0" applyNumberFormat="1" applyFont="1" applyBorder="1" applyAlignment="1">
      <alignment horizontal="center"/>
    </xf>
    <xf numFmtId="49" fontId="2" fillId="0" borderId="80" xfId="0" applyNumberFormat="1" applyFont="1" applyBorder="1" applyAlignment="1">
      <alignment horizontal="center"/>
    </xf>
    <xf numFmtId="49" fontId="2" fillId="0" borderId="81" xfId="0" applyNumberFormat="1" applyFont="1" applyBorder="1" applyAlignment="1">
      <alignment horizontal="center"/>
    </xf>
    <xf numFmtId="0" fontId="69" fillId="21" borderId="63" xfId="0" applyNumberFormat="1" applyFont="1" applyFill="1" applyBorder="1" applyAlignment="1" applyProtection="1">
      <alignment horizontal="center" vertical="center"/>
      <protection locked="0"/>
    </xf>
    <xf numFmtId="0" fontId="69" fillId="21" borderId="64" xfId="0" applyNumberFormat="1" applyFont="1" applyFill="1" applyBorder="1" applyAlignment="1" applyProtection="1">
      <alignment horizontal="center" vertical="center"/>
      <protection locked="0"/>
    </xf>
    <xf numFmtId="0" fontId="69" fillId="21" borderId="64" xfId="0" applyNumberFormat="1" applyFont="1" applyFill="1" applyBorder="1" applyAlignment="1" applyProtection="1">
      <alignment horizontal="center"/>
      <protection locked="0"/>
    </xf>
    <xf numFmtId="0" fontId="32" fillId="21" borderId="66" xfId="0" applyNumberFormat="1" applyFont="1" applyFill="1" applyBorder="1" applyAlignment="1" applyProtection="1">
      <alignment horizontal="center"/>
      <protection locked="0"/>
    </xf>
    <xf numFmtId="204" fontId="69" fillId="21" borderId="56" xfId="0" applyNumberFormat="1" applyFont="1" applyFill="1" applyBorder="1" applyAlignment="1" applyProtection="1">
      <alignment horizontal="center"/>
      <protection locked="0"/>
    </xf>
    <xf numFmtId="0" fontId="2" fillId="21" borderId="63" xfId="0" applyNumberFormat="1" applyFont="1" applyFill="1" applyBorder="1" applyAlignment="1" applyProtection="1">
      <alignment horizontal="center"/>
      <protection locked="0"/>
    </xf>
    <xf numFmtId="0" fontId="2" fillId="21" borderId="64" xfId="0" applyNumberFormat="1" applyFont="1" applyFill="1" applyBorder="1" applyAlignment="1" applyProtection="1">
      <alignment horizontal="center"/>
      <protection locked="0"/>
    </xf>
    <xf numFmtId="0" fontId="2" fillId="21" borderId="66" xfId="0" applyNumberFormat="1" applyFont="1" applyFill="1" applyBorder="1" applyAlignment="1" applyProtection="1">
      <alignment horizontal="center"/>
      <protection locked="0"/>
    </xf>
    <xf numFmtId="0" fontId="2" fillId="21" borderId="58" xfId="0" applyNumberFormat="1" applyFont="1" applyFill="1" applyBorder="1" applyAlignment="1" applyProtection="1">
      <alignment horizontal="center"/>
      <protection locked="0"/>
    </xf>
    <xf numFmtId="0" fontId="2" fillId="21" borderId="65" xfId="0" applyNumberFormat="1" applyFont="1" applyFill="1" applyBorder="1" applyAlignment="1" applyProtection="1">
      <alignment horizontal="center"/>
      <protection locked="0"/>
    </xf>
    <xf numFmtId="206" fontId="2" fillId="0" borderId="120" xfId="0" applyNumberFormat="1" applyFont="1" applyBorder="1" applyAlignment="1">
      <alignment horizontal="center"/>
    </xf>
    <xf numFmtId="206" fontId="2" fillId="0" borderId="12" xfId="0" applyNumberFormat="1" applyFont="1" applyBorder="1" applyAlignment="1">
      <alignment horizontal="center"/>
    </xf>
    <xf numFmtId="206" fontId="2" fillId="0" borderId="44" xfId="0" applyNumberFormat="1" applyFont="1" applyBorder="1" applyAlignment="1">
      <alignment horizontal="center"/>
    </xf>
    <xf numFmtId="206" fontId="2" fillId="0" borderId="111" xfId="0" applyNumberFormat="1" applyFont="1" applyBorder="1" applyAlignment="1">
      <alignment horizontal="center"/>
    </xf>
    <xf numFmtId="0" fontId="71" fillId="21" borderId="120" xfId="0" applyNumberFormat="1" applyFont="1" applyFill="1" applyBorder="1" applyAlignment="1" applyProtection="1">
      <alignment horizontal="center" vertical="center"/>
      <protection locked="0"/>
    </xf>
    <xf numFmtId="0" fontId="71" fillId="21" borderId="12" xfId="0" applyNumberFormat="1" applyFont="1" applyFill="1" applyBorder="1" applyAlignment="1" applyProtection="1">
      <alignment vertical="center"/>
      <protection locked="0"/>
    </xf>
    <xf numFmtId="0" fontId="71" fillId="21" borderId="12" xfId="0" applyNumberFormat="1" applyFont="1" applyFill="1" applyBorder="1" applyAlignment="1" applyProtection="1">
      <alignment horizontal="left"/>
      <protection locked="0"/>
    </xf>
    <xf numFmtId="0" fontId="71" fillId="21" borderId="12" xfId="0" applyNumberFormat="1" applyFont="1" applyFill="1" applyBorder="1" applyAlignment="1" applyProtection="1">
      <alignment horizontal="center"/>
      <protection locked="0"/>
    </xf>
    <xf numFmtId="0" fontId="2" fillId="21" borderId="44" xfId="0" applyNumberFormat="1" applyFont="1" applyFill="1" applyBorder="1" applyProtection="1">
      <protection locked="0"/>
    </xf>
    <xf numFmtId="205" fontId="71" fillId="21" borderId="110" xfId="0" applyNumberFormat="1" applyFont="1" applyFill="1" applyBorder="1" applyProtection="1">
      <protection locked="0"/>
    </xf>
    <xf numFmtId="0" fontId="2" fillId="21" borderId="120" xfId="0" applyNumberFormat="1" applyFont="1" applyFill="1" applyBorder="1" applyAlignment="1" applyProtection="1">
      <alignment horizontal="center"/>
      <protection locked="0"/>
    </xf>
    <xf numFmtId="0" fontId="2" fillId="21" borderId="12" xfId="0" applyNumberFormat="1" applyFont="1" applyFill="1" applyBorder="1" applyAlignment="1" applyProtection="1">
      <alignment horizontal="center"/>
      <protection locked="0"/>
    </xf>
    <xf numFmtId="0" fontId="2" fillId="21" borderId="44" xfId="0" applyNumberFormat="1" applyFont="1" applyFill="1" applyBorder="1" applyAlignment="1" applyProtection="1">
      <alignment horizontal="center"/>
      <protection locked="0"/>
    </xf>
    <xf numFmtId="0" fontId="2" fillId="21" borderId="93" xfId="0" applyNumberFormat="1" applyFont="1" applyFill="1" applyBorder="1" applyAlignment="1" applyProtection="1">
      <alignment horizontal="center"/>
      <protection locked="0"/>
    </xf>
    <xf numFmtId="0" fontId="2" fillId="21" borderId="132" xfId="0" applyNumberFormat="1" applyFont="1" applyFill="1" applyBorder="1" applyAlignment="1" applyProtection="1">
      <alignment horizontal="center"/>
      <protection locked="0"/>
    </xf>
    <xf numFmtId="0" fontId="71" fillId="21" borderId="120" xfId="0" applyNumberFormat="1" applyFont="1" applyFill="1" applyBorder="1" applyAlignment="1" applyProtection="1">
      <alignment horizontal="left" vertical="center"/>
      <protection locked="0"/>
    </xf>
    <xf numFmtId="0" fontId="71" fillId="21" borderId="125" xfId="0" applyNumberFormat="1" applyFont="1" applyFill="1" applyBorder="1" applyAlignment="1" applyProtection="1">
      <alignment horizontal="center" vertical="center"/>
      <protection locked="0"/>
    </xf>
    <xf numFmtId="0" fontId="71" fillId="21" borderId="126" xfId="0" applyNumberFormat="1" applyFont="1" applyFill="1" applyBorder="1" applyAlignment="1" applyProtection="1">
      <alignment vertical="center"/>
      <protection locked="0"/>
    </xf>
    <xf numFmtId="0" fontId="71" fillId="21" borderId="126" xfId="0" applyNumberFormat="1" applyFont="1" applyFill="1" applyBorder="1" applyAlignment="1" applyProtection="1">
      <alignment horizontal="left"/>
      <protection locked="0"/>
    </xf>
    <xf numFmtId="0" fontId="71" fillId="21" borderId="126" xfId="0" applyNumberFormat="1" applyFont="1" applyFill="1" applyBorder="1" applyAlignment="1" applyProtection="1">
      <alignment horizontal="center"/>
      <protection locked="0"/>
    </xf>
    <xf numFmtId="0" fontId="2" fillId="21" borderId="115" xfId="0" applyNumberFormat="1" applyFont="1" applyFill="1" applyBorder="1" applyProtection="1">
      <protection locked="0"/>
    </xf>
    <xf numFmtId="205" fontId="71" fillId="21" borderId="133" xfId="0" applyNumberFormat="1" applyFont="1" applyFill="1" applyBorder="1" applyProtection="1">
      <protection locked="0"/>
    </xf>
    <xf numFmtId="0" fontId="2" fillId="21" borderId="125" xfId="0" applyNumberFormat="1" applyFont="1" applyFill="1" applyBorder="1" applyAlignment="1" applyProtection="1">
      <alignment horizontal="center"/>
      <protection locked="0"/>
    </xf>
    <xf numFmtId="0" fontId="2" fillId="21" borderId="126" xfId="0" applyNumberFormat="1" applyFont="1" applyFill="1" applyBorder="1" applyAlignment="1" applyProtection="1">
      <alignment horizontal="center"/>
      <protection locked="0"/>
    </xf>
    <xf numFmtId="0" fontId="2" fillId="21" borderId="115" xfId="0" applyNumberFormat="1" applyFont="1" applyFill="1" applyBorder="1" applyAlignment="1" applyProtection="1">
      <alignment horizontal="center"/>
      <protection locked="0"/>
    </xf>
    <xf numFmtId="0" fontId="2" fillId="21" borderId="128" xfId="0" applyNumberFormat="1" applyFont="1" applyFill="1" applyBorder="1" applyAlignment="1" applyProtection="1">
      <alignment horizontal="center"/>
      <protection locked="0"/>
    </xf>
    <xf numFmtId="0" fontId="2" fillId="21" borderId="134" xfId="0" applyNumberFormat="1" applyFont="1" applyFill="1" applyBorder="1" applyAlignment="1" applyProtection="1">
      <alignment horizontal="center"/>
      <protection locked="0"/>
    </xf>
    <xf numFmtId="206" fontId="2" fillId="0" borderId="67" xfId="0" applyNumberFormat="1" applyFont="1" applyBorder="1" applyAlignment="1">
      <alignment horizontal="center"/>
    </xf>
    <xf numFmtId="206" fontId="2" fillId="0" borderId="68" xfId="0" applyNumberFormat="1" applyFont="1" applyBorder="1" applyAlignment="1">
      <alignment horizontal="center"/>
    </xf>
    <xf numFmtId="206" fontId="2" fillId="0" borderId="69" xfId="0" applyNumberFormat="1" applyFont="1" applyBorder="1" applyAlignment="1">
      <alignment horizontal="center"/>
    </xf>
    <xf numFmtId="206" fontId="2" fillId="0" borderId="126" xfId="0" applyNumberFormat="1" applyFont="1" applyBorder="1" applyAlignment="1">
      <alignment horizontal="center"/>
    </xf>
    <xf numFmtId="206" fontId="2" fillId="0" borderId="129" xfId="0" applyNumberFormat="1" applyFont="1" applyBorder="1" applyAlignment="1">
      <alignment horizontal="center"/>
    </xf>
    <xf numFmtId="204" fontId="73" fillId="0" borderId="62" xfId="0" applyNumberFormat="1" applyFont="1" applyBorder="1" applyAlignment="1">
      <alignment horizontal="center"/>
    </xf>
    <xf numFmtId="204" fontId="73" fillId="0" borderId="59" xfId="0" applyNumberFormat="1" applyFont="1" applyBorder="1" applyAlignment="1">
      <alignment horizontal="center"/>
    </xf>
    <xf numFmtId="204" fontId="73" fillId="0" borderId="60" xfId="0" applyNumberFormat="1" applyFont="1" applyBorder="1" applyAlignment="1">
      <alignment horizontal="center"/>
    </xf>
    <xf numFmtId="0" fontId="0" fillId="30" borderId="59" xfId="0" applyNumberFormat="1" applyFill="1" applyBorder="1" applyAlignment="1">
      <alignment vertical="center"/>
    </xf>
    <xf numFmtId="0" fontId="2" fillId="30" borderId="59" xfId="0" applyNumberFormat="1" applyFont="1" applyFill="1" applyBorder="1"/>
    <xf numFmtId="0" fontId="2" fillId="30" borderId="64" xfId="0" applyNumberFormat="1" applyFont="1" applyFill="1" applyBorder="1" applyAlignment="1">
      <alignment horizontal="center"/>
    </xf>
    <xf numFmtId="206" fontId="2" fillId="0" borderId="62" xfId="0" applyNumberFormat="1" applyFont="1" applyBorder="1" applyAlignment="1">
      <alignment horizontal="center"/>
    </xf>
    <xf numFmtId="206" fontId="2" fillId="0" borderId="59" xfId="0" applyNumberFormat="1" applyFont="1" applyBorder="1" applyAlignment="1">
      <alignment horizontal="center"/>
    </xf>
    <xf numFmtId="206" fontId="2" fillId="0" borderId="61" xfId="0" applyNumberFormat="1" applyFont="1" applyBorder="1" applyAlignment="1">
      <alignment horizontal="center"/>
    </xf>
    <xf numFmtId="206" fontId="2" fillId="0" borderId="106" xfId="0" applyNumberFormat="1" applyFont="1" applyBorder="1" applyAlignment="1">
      <alignment horizontal="center"/>
    </xf>
    <xf numFmtId="0" fontId="0" fillId="30" borderId="12" xfId="0" applyNumberFormat="1" applyFill="1" applyBorder="1" applyAlignment="1">
      <alignment vertical="center"/>
    </xf>
    <xf numFmtId="0" fontId="2" fillId="30" borderId="12" xfId="0" applyNumberFormat="1" applyFont="1" applyFill="1" applyBorder="1"/>
    <xf numFmtId="0" fontId="2" fillId="30" borderId="12" xfId="0" applyNumberFormat="1" applyFont="1" applyFill="1" applyBorder="1" applyAlignment="1">
      <alignment horizontal="center"/>
    </xf>
    <xf numFmtId="204" fontId="2" fillId="0" borderId="132" xfId="0" applyNumberFormat="1" applyFont="1" applyBorder="1" applyAlignment="1">
      <alignment horizontal="center"/>
    </xf>
    <xf numFmtId="0" fontId="0" fillId="30" borderId="126" xfId="0" applyNumberFormat="1" applyFill="1" applyBorder="1" applyAlignment="1">
      <alignment horizontal="center" vertical="center"/>
    </xf>
    <xf numFmtId="0" fontId="0" fillId="30" borderId="126" xfId="0" applyNumberFormat="1" applyFill="1" applyBorder="1" applyAlignment="1">
      <alignment vertical="center" shrinkToFit="1"/>
    </xf>
    <xf numFmtId="0" fontId="2" fillId="30" borderId="126" xfId="0" applyNumberFormat="1" applyFont="1" applyFill="1" applyBorder="1"/>
    <xf numFmtId="0" fontId="2" fillId="30" borderId="126" xfId="0" applyNumberFormat="1" applyFont="1" applyFill="1" applyBorder="1" applyAlignment="1">
      <alignment horizontal="center"/>
    </xf>
    <xf numFmtId="204" fontId="2" fillId="0" borderId="126" xfId="0" applyNumberFormat="1" applyFont="1" applyBorder="1" applyAlignment="1">
      <alignment horizontal="center"/>
    </xf>
    <xf numFmtId="204" fontId="2" fillId="0" borderId="134" xfId="0" applyNumberFormat="1" applyFont="1" applyBorder="1" applyAlignment="1">
      <alignment horizontal="center"/>
    </xf>
    <xf numFmtId="49" fontId="2" fillId="0" borderId="62" xfId="0" applyNumberFormat="1" applyFont="1" applyBorder="1" applyAlignment="1">
      <alignment horizontal="center"/>
    </xf>
    <xf numFmtId="49" fontId="2" fillId="0" borderId="59" xfId="0" applyNumberFormat="1" applyFont="1" applyBorder="1" applyAlignment="1">
      <alignment horizontal="center"/>
    </xf>
    <xf numFmtId="49" fontId="2" fillId="0" borderId="61" xfId="0" applyNumberFormat="1" applyFont="1" applyBorder="1" applyAlignment="1">
      <alignment horizontal="center"/>
    </xf>
    <xf numFmtId="49" fontId="2" fillId="0" borderId="135" xfId="0" applyNumberFormat="1" applyFont="1" applyBorder="1" applyAlignment="1">
      <alignment horizontal="center"/>
    </xf>
    <xf numFmtId="49" fontId="2" fillId="0" borderId="60" xfId="0" applyNumberFormat="1" applyFont="1" applyBorder="1" applyAlignment="1">
      <alignment horizontal="center"/>
    </xf>
    <xf numFmtId="0" fontId="32" fillId="0" borderId="136" xfId="0" applyNumberFormat="1" applyFont="1" applyBorder="1" applyAlignment="1">
      <alignment horizontal="center" shrinkToFit="1"/>
    </xf>
    <xf numFmtId="0" fontId="0" fillId="31" borderId="101" xfId="0" applyNumberFormat="1" applyFill="1" applyBorder="1" applyAlignment="1">
      <alignment vertical="center"/>
    </xf>
    <xf numFmtId="0" fontId="0" fillId="31" borderId="102" xfId="0" applyNumberFormat="1" applyFill="1" applyBorder="1" applyAlignment="1">
      <alignment vertical="center"/>
    </xf>
    <xf numFmtId="0" fontId="2" fillId="31" borderId="102" xfId="0" applyNumberFormat="1" applyFont="1" applyFill="1" applyBorder="1"/>
    <xf numFmtId="0" fontId="2" fillId="31" borderId="102" xfId="0" applyNumberFormat="1" applyFont="1" applyFill="1" applyBorder="1" applyAlignment="1">
      <alignment horizontal="center"/>
    </xf>
    <xf numFmtId="0" fontId="2" fillId="31" borderId="131" xfId="0" applyNumberFormat="1" applyFont="1" applyFill="1" applyBorder="1" applyAlignment="1">
      <alignment horizontal="center"/>
    </xf>
    <xf numFmtId="204" fontId="73" fillId="0" borderId="79" xfId="0" applyNumberFormat="1" applyFont="1" applyBorder="1" applyAlignment="1">
      <alignment horizontal="center"/>
    </xf>
    <xf numFmtId="204" fontId="73" fillId="0" borderId="80" xfId="0" applyNumberFormat="1" applyFont="1" applyBorder="1" applyAlignment="1">
      <alignment horizontal="center"/>
    </xf>
    <xf numFmtId="0" fontId="2" fillId="0" borderId="0" xfId="0" applyNumberFormat="1" applyFont="1" applyAlignment="1">
      <alignment horizontal="left"/>
    </xf>
    <xf numFmtId="56" fontId="33" fillId="0" borderId="63" xfId="0" applyNumberFormat="1" applyFont="1" applyBorder="1" applyAlignment="1" applyProtection="1">
      <alignment horizontal="center"/>
      <protection locked="0"/>
    </xf>
    <xf numFmtId="56" fontId="33" fillId="0" borderId="64" xfId="0" applyNumberFormat="1" applyFont="1" applyBorder="1" applyAlignment="1">
      <alignment horizontal="center"/>
    </xf>
    <xf numFmtId="56" fontId="71" fillId="0" borderId="64" xfId="0" applyNumberFormat="1" applyFont="1" applyBorder="1" applyAlignment="1">
      <alignment horizontal="center"/>
    </xf>
    <xf numFmtId="56" fontId="71" fillId="0" borderId="65" xfId="0" applyNumberFormat="1" applyFont="1" applyBorder="1" applyAlignment="1">
      <alignment horizontal="center"/>
    </xf>
    <xf numFmtId="56" fontId="71" fillId="0" borderId="63" xfId="0" applyNumberFormat="1" applyFont="1" applyBorder="1" applyAlignment="1">
      <alignment horizontal="center"/>
    </xf>
    <xf numFmtId="56" fontId="71" fillId="0" borderId="66" xfId="0" applyNumberFormat="1" applyFont="1" applyBorder="1" applyAlignment="1">
      <alignment horizontal="center"/>
    </xf>
    <xf numFmtId="56" fontId="71" fillId="0" borderId="107" xfId="0" applyNumberFormat="1" applyFont="1" applyBorder="1" applyAlignment="1">
      <alignment horizontal="center"/>
    </xf>
    <xf numFmtId="56" fontId="71" fillId="0" borderId="56" xfId="0" applyNumberFormat="1" applyFont="1" applyBorder="1" applyAlignment="1">
      <alignment horizontal="center"/>
    </xf>
    <xf numFmtId="56" fontId="71" fillId="0" borderId="57" xfId="0" applyNumberFormat="1" applyFont="1" applyBorder="1" applyAlignment="1">
      <alignment horizontal="center"/>
    </xf>
    <xf numFmtId="207" fontId="33" fillId="0" borderId="120" xfId="0" applyNumberFormat="1" applyFont="1" applyBorder="1" applyAlignment="1">
      <alignment horizontal="center"/>
    </xf>
    <xf numFmtId="207" fontId="33" fillId="0" borderId="12" xfId="0" applyNumberFormat="1" applyFont="1" applyBorder="1" applyAlignment="1">
      <alignment horizontal="center"/>
    </xf>
    <xf numFmtId="207" fontId="33" fillId="0" borderId="132" xfId="0" applyNumberFormat="1" applyFont="1" applyBorder="1" applyAlignment="1">
      <alignment horizontal="center"/>
    </xf>
    <xf numFmtId="207" fontId="33" fillId="0" borderId="44" xfId="0" applyNumberFormat="1" applyFont="1" applyBorder="1" applyAlignment="1">
      <alignment horizontal="center"/>
    </xf>
    <xf numFmtId="207" fontId="33" fillId="0" borderId="111" xfId="0" applyNumberFormat="1" applyFont="1" applyBorder="1" applyAlignment="1">
      <alignment horizontal="center"/>
    </xf>
    <xf numFmtId="207" fontId="33" fillId="0" borderId="110" xfId="0" applyNumberFormat="1" applyFont="1" applyBorder="1" applyAlignment="1">
      <alignment horizontal="center"/>
    </xf>
    <xf numFmtId="207" fontId="33" fillId="0" borderId="45" xfId="0" applyNumberFormat="1" applyFont="1" applyBorder="1" applyAlignment="1">
      <alignment horizontal="center"/>
    </xf>
    <xf numFmtId="49" fontId="32" fillId="0" borderId="120" xfId="0" applyNumberFormat="1" applyFont="1" applyBorder="1" applyAlignment="1" applyProtection="1">
      <alignment horizontal="center"/>
      <protection locked="0"/>
    </xf>
    <xf numFmtId="49" fontId="32" fillId="0" borderId="12" xfId="0" applyNumberFormat="1" applyFont="1" applyBorder="1" applyAlignment="1" applyProtection="1">
      <alignment horizontal="center"/>
      <protection locked="0"/>
    </xf>
    <xf numFmtId="49" fontId="32" fillId="0" borderId="132" xfId="0" applyNumberFormat="1" applyFont="1" applyBorder="1" applyAlignment="1" applyProtection="1">
      <alignment horizontal="center"/>
      <protection locked="0"/>
    </xf>
    <xf numFmtId="49" fontId="32" fillId="0" borderId="44" xfId="0" applyNumberFormat="1" applyFont="1" applyBorder="1" applyAlignment="1" applyProtection="1">
      <alignment horizontal="center"/>
      <protection locked="0"/>
    </xf>
    <xf numFmtId="49" fontId="32" fillId="0" borderId="93" xfId="0" applyNumberFormat="1" applyFont="1" applyBorder="1" applyAlignment="1" applyProtection="1">
      <alignment horizontal="center"/>
      <protection locked="0"/>
    </xf>
    <xf numFmtId="49" fontId="32" fillId="0" borderId="111" xfId="0" applyNumberFormat="1" applyFont="1" applyBorder="1" applyAlignment="1" applyProtection="1">
      <alignment horizontal="center"/>
      <protection locked="0"/>
    </xf>
    <xf numFmtId="0" fontId="35" fillId="0" borderId="110" xfId="0" applyNumberFormat="1" applyFont="1" applyBorder="1" applyAlignment="1">
      <alignment shrinkToFit="1"/>
    </xf>
    <xf numFmtId="204" fontId="0" fillId="0" borderId="120" xfId="0" applyNumberFormat="1" applyBorder="1"/>
    <xf numFmtId="204" fontId="0" fillId="0" borderId="12" xfId="0" applyNumberFormat="1" applyBorder="1"/>
    <xf numFmtId="204" fontId="0" fillId="0" borderId="93" xfId="0" applyNumberFormat="1" applyBorder="1"/>
    <xf numFmtId="204" fontId="0" fillId="21" borderId="12" xfId="0" applyNumberFormat="1" applyFill="1" applyBorder="1" applyProtection="1">
      <protection locked="0"/>
    </xf>
    <xf numFmtId="204" fontId="0" fillId="21" borderId="132" xfId="0" applyNumberFormat="1" applyFill="1" applyBorder="1" applyProtection="1">
      <protection locked="0"/>
    </xf>
    <xf numFmtId="204" fontId="0" fillId="0" borderId="110" xfId="0" applyNumberFormat="1" applyBorder="1"/>
    <xf numFmtId="204" fontId="0" fillId="0" borderId="44" xfId="0" applyNumberFormat="1" applyBorder="1" applyProtection="1">
      <protection locked="0"/>
    </xf>
    <xf numFmtId="204" fontId="0" fillId="21" borderId="111" xfId="0" applyNumberFormat="1" applyFill="1" applyBorder="1" applyProtection="1">
      <protection locked="0"/>
    </xf>
    <xf numFmtId="204" fontId="0" fillId="21" borderId="120" xfId="0" applyNumberFormat="1" applyFill="1" applyBorder="1" applyProtection="1">
      <protection locked="0"/>
    </xf>
    <xf numFmtId="204" fontId="0" fillId="0" borderId="111" xfId="0" applyNumberFormat="1" applyBorder="1"/>
    <xf numFmtId="204" fontId="0" fillId="21" borderId="93" xfId="0" applyNumberFormat="1" applyFill="1" applyBorder="1" applyProtection="1">
      <protection locked="0"/>
    </xf>
    <xf numFmtId="204" fontId="0" fillId="21" borderId="44" xfId="0" applyNumberFormat="1" applyFill="1" applyBorder="1" applyProtection="1">
      <protection locked="0"/>
    </xf>
    <xf numFmtId="0" fontId="73" fillId="0" borderId="110" xfId="0" applyNumberFormat="1" applyFont="1" applyBorder="1" applyAlignment="1">
      <alignment shrinkToFit="1"/>
    </xf>
    <xf numFmtId="0" fontId="35" fillId="0" borderId="138" xfId="0" applyNumberFormat="1" applyFont="1" applyBorder="1" applyAlignment="1">
      <alignment shrinkToFit="1"/>
    </xf>
    <xf numFmtId="204" fontId="0" fillId="0" borderId="67" xfId="0" applyNumberFormat="1" applyBorder="1" applyProtection="1">
      <protection locked="0"/>
    </xf>
    <xf numFmtId="204" fontId="0" fillId="0" borderId="68" xfId="0" applyNumberFormat="1" applyBorder="1" applyProtection="1">
      <protection locked="0"/>
    </xf>
    <xf numFmtId="204" fontId="0" fillId="0" borderId="94" xfId="0" applyNumberFormat="1" applyBorder="1" applyProtection="1">
      <protection locked="0"/>
    </xf>
    <xf numFmtId="204" fontId="0" fillId="21" borderId="68" xfId="0" applyNumberFormat="1" applyFill="1" applyBorder="1" applyProtection="1">
      <protection locked="0"/>
    </xf>
    <xf numFmtId="204" fontId="0" fillId="21" borderId="139" xfId="0" applyNumberFormat="1" applyFill="1" applyBorder="1" applyProtection="1">
      <protection locked="0"/>
    </xf>
    <xf numFmtId="204" fontId="0" fillId="21" borderId="129" xfId="0" applyNumberFormat="1" applyFill="1" applyBorder="1" applyProtection="1">
      <protection locked="0"/>
    </xf>
    <xf numFmtId="204" fontId="0" fillId="0" borderId="12" xfId="0" applyNumberFormat="1" applyBorder="1" applyProtection="1">
      <protection locked="0"/>
    </xf>
    <xf numFmtId="0" fontId="35" fillId="0" borderId="133" xfId="0" applyNumberFormat="1" applyFont="1" applyBorder="1"/>
    <xf numFmtId="204" fontId="0" fillId="0" borderId="125" xfId="0" applyNumberFormat="1" applyBorder="1"/>
    <xf numFmtId="204" fontId="0" fillId="0" borderId="126" xfId="0" applyNumberFormat="1" applyBorder="1"/>
    <xf numFmtId="204" fontId="0" fillId="0" borderId="128" xfId="0" applyNumberFormat="1" applyBorder="1"/>
    <xf numFmtId="204" fontId="0" fillId="0" borderId="134" xfId="0" applyNumberFormat="1" applyBorder="1"/>
    <xf numFmtId="204" fontId="0" fillId="0" borderId="115" xfId="0" applyNumberFormat="1" applyBorder="1"/>
    <xf numFmtId="204" fontId="0" fillId="0" borderId="116" xfId="0" applyNumberFormat="1" applyBorder="1"/>
    <xf numFmtId="0" fontId="35" fillId="0" borderId="0" xfId="0" applyNumberFormat="1" applyFont="1"/>
    <xf numFmtId="56" fontId="33" fillId="0" borderId="63" xfId="0" applyNumberFormat="1" applyFont="1" applyBorder="1" applyAlignment="1">
      <alignment horizontal="center"/>
    </xf>
    <xf numFmtId="204" fontId="0" fillId="0" borderId="44" xfId="0" applyNumberFormat="1" applyBorder="1"/>
    <xf numFmtId="204" fontId="0" fillId="0" borderId="132" xfId="0" applyNumberFormat="1" applyBorder="1"/>
    <xf numFmtId="204" fontId="0" fillId="0" borderId="45" xfId="0" applyNumberFormat="1" applyBorder="1"/>
    <xf numFmtId="204" fontId="0" fillId="0" borderId="140" xfId="0" applyNumberFormat="1" applyBorder="1"/>
    <xf numFmtId="0" fontId="32" fillId="0" borderId="0" xfId="0" applyNumberFormat="1" applyFont="1"/>
    <xf numFmtId="0" fontId="0" fillId="0" borderId="105" xfId="0" applyNumberFormat="1" applyBorder="1"/>
    <xf numFmtId="0" fontId="0" fillId="0" borderId="112" xfId="0" applyNumberFormat="1" applyBorder="1"/>
    <xf numFmtId="0" fontId="0" fillId="0" borderId="114" xfId="0" applyNumberFormat="1" applyBorder="1"/>
    <xf numFmtId="204" fontId="0" fillId="32" borderId="55" xfId="0" applyNumberFormat="1" applyFill="1" applyBorder="1"/>
    <xf numFmtId="208" fontId="0" fillId="0" borderId="0" xfId="0" applyNumberFormat="1"/>
    <xf numFmtId="38" fontId="0" fillId="0" borderId="0" xfId="61" applyFont="1" applyBorder="1"/>
    <xf numFmtId="38" fontId="33" fillId="0" borderId="0" xfId="61" applyFont="1" applyBorder="1"/>
    <xf numFmtId="0" fontId="33" fillId="0" borderId="0" xfId="0" applyNumberFormat="1" applyFont="1"/>
    <xf numFmtId="38" fontId="33" fillId="0" borderId="0" xfId="0" applyNumberFormat="1" applyFont="1"/>
    <xf numFmtId="199" fontId="32" fillId="0" borderId="0" xfId="0" applyNumberFormat="1" applyFont="1"/>
    <xf numFmtId="209" fontId="32" fillId="0" borderId="0" xfId="0" applyNumberFormat="1" applyFont="1"/>
    <xf numFmtId="0" fontId="0" fillId="28" borderId="0" xfId="0" applyNumberFormat="1" applyFill="1"/>
    <xf numFmtId="0" fontId="11" fillId="0" borderId="0" xfId="53" applyAlignment="1">
      <alignment vertical="center"/>
    </xf>
    <xf numFmtId="0" fontId="11" fillId="0" borderId="0" xfId="53" applyAlignment="1">
      <alignment horizontal="center" vertical="center"/>
    </xf>
    <xf numFmtId="210" fontId="11" fillId="0" borderId="123" xfId="53" applyNumberFormat="1" applyBorder="1" applyAlignment="1">
      <alignment vertical="center"/>
    </xf>
    <xf numFmtId="210" fontId="1" fillId="0" borderId="67" xfId="53" applyNumberFormat="1" applyFont="1" applyBorder="1" applyAlignment="1">
      <alignment horizontal="center" vertical="center"/>
    </xf>
    <xf numFmtId="209" fontId="11" fillId="0" borderId="120" xfId="53" applyNumberFormat="1" applyBorder="1" applyAlignment="1">
      <alignment horizontal="center" vertical="center"/>
    </xf>
    <xf numFmtId="199" fontId="11" fillId="0" borderId="44" xfId="53" applyNumberFormat="1" applyBorder="1" applyAlignment="1">
      <alignment horizontal="center" vertical="center"/>
    </xf>
    <xf numFmtId="199" fontId="11" fillId="0" borderId="132" xfId="53" applyNumberFormat="1" applyBorder="1" applyAlignment="1">
      <alignment horizontal="center" vertical="center"/>
    </xf>
    <xf numFmtId="209" fontId="11" fillId="0" borderId="101" xfId="53" applyNumberFormat="1" applyBorder="1" applyAlignment="1">
      <alignment horizontal="center" vertical="center"/>
    </xf>
    <xf numFmtId="199" fontId="11" fillId="0" borderId="131" xfId="53" applyNumberFormat="1" applyBorder="1" applyAlignment="1">
      <alignment horizontal="center" vertical="center"/>
    </xf>
    <xf numFmtId="209" fontId="11" fillId="0" borderId="130" xfId="53" applyNumberFormat="1" applyBorder="1" applyAlignment="1">
      <alignment horizontal="center" vertical="center"/>
    </xf>
    <xf numFmtId="0" fontId="0" fillId="0" borderId="0" xfId="53" applyFont="1" applyAlignment="1">
      <alignment vertical="center"/>
    </xf>
    <xf numFmtId="209" fontId="11" fillId="22" borderId="79" xfId="53" applyNumberFormat="1" applyFill="1" applyBorder="1" applyAlignment="1">
      <alignment horizontal="center" vertical="center"/>
    </xf>
    <xf numFmtId="199" fontId="11" fillId="22" borderId="141" xfId="53" applyNumberFormat="1" applyFill="1" applyBorder="1" applyAlignment="1">
      <alignment horizontal="center" vertical="center"/>
    </xf>
    <xf numFmtId="209" fontId="11" fillId="22" borderId="142" xfId="53" applyNumberFormat="1" applyFill="1" applyBorder="1" applyAlignment="1">
      <alignment horizontal="center" vertical="center"/>
    </xf>
    <xf numFmtId="20" fontId="0" fillId="0" borderId="132" xfId="53" applyNumberFormat="1" applyFont="1" applyBorder="1" applyAlignment="1">
      <alignment horizontal="center" vertical="center"/>
    </xf>
    <xf numFmtId="20" fontId="0" fillId="0" borderId="143" xfId="53" applyNumberFormat="1" applyFont="1" applyBorder="1" applyAlignment="1">
      <alignment horizontal="center" vertical="center"/>
    </xf>
    <xf numFmtId="196" fontId="47" fillId="0" borderId="18" xfId="61" applyNumberFormat="1" applyFont="1" applyFill="1" applyBorder="1" applyAlignment="1">
      <alignment vertical="center" shrinkToFit="1"/>
    </xf>
    <xf numFmtId="196" fontId="47" fillId="0" borderId="15" xfId="61" applyNumberFormat="1" applyFont="1" applyFill="1" applyBorder="1" applyAlignment="1">
      <alignment vertical="center" shrinkToFit="1"/>
    </xf>
    <xf numFmtId="210" fontId="11" fillId="0" borderId="124" xfId="53" applyNumberFormat="1" applyBorder="1" applyAlignment="1">
      <alignment vertical="center"/>
    </xf>
    <xf numFmtId="210" fontId="11" fillId="0" borderId="122" xfId="53" applyNumberFormat="1" applyBorder="1" applyAlignment="1">
      <alignment vertical="center"/>
    </xf>
    <xf numFmtId="210" fontId="1" fillId="0" borderId="120" xfId="53" applyNumberFormat="1" applyFont="1" applyBorder="1" applyAlignment="1">
      <alignment horizontal="center" vertical="center"/>
    </xf>
    <xf numFmtId="209" fontId="11" fillId="0" borderId="93" xfId="53" applyNumberFormat="1" applyBorder="1" applyAlignment="1">
      <alignment horizontal="center" vertical="center"/>
    </xf>
    <xf numFmtId="0" fontId="65" fillId="19" borderId="0" xfId="63" applyFont="1" applyFill="1" applyAlignment="1">
      <alignment horizontal="center" vertical="center"/>
    </xf>
    <xf numFmtId="0" fontId="65" fillId="19" borderId="0" xfId="63" applyFont="1" applyFill="1"/>
    <xf numFmtId="0" fontId="65" fillId="19" borderId="0" xfId="63" applyFont="1" applyFill="1" applyAlignment="1">
      <alignment horizontal="right"/>
    </xf>
    <xf numFmtId="0" fontId="78" fillId="19" borderId="0" xfId="63" applyFont="1" applyFill="1" applyAlignment="1">
      <alignment horizontal="left" vertical="center"/>
    </xf>
    <xf numFmtId="0" fontId="78" fillId="19" borderId="0" xfId="63" applyFont="1" applyFill="1" applyAlignment="1">
      <alignment horizontal="right" vertical="center"/>
    </xf>
    <xf numFmtId="0" fontId="78" fillId="19" borderId="0" xfId="63" applyFont="1" applyFill="1"/>
    <xf numFmtId="0" fontId="65" fillId="27" borderId="0" xfId="0" applyNumberFormat="1" applyFont="1" applyFill="1"/>
    <xf numFmtId="0" fontId="65" fillId="27" borderId="0" xfId="63" applyFont="1" applyFill="1"/>
    <xf numFmtId="0" fontId="65" fillId="27" borderId="0" xfId="63" applyFont="1" applyFill="1" applyAlignment="1">
      <alignment horizontal="right"/>
    </xf>
    <xf numFmtId="198" fontId="76" fillId="26" borderId="71" xfId="63" applyNumberFormat="1" applyFont="1" applyFill="1" applyBorder="1" applyAlignment="1">
      <alignment horizontal="center" vertical="center"/>
    </xf>
    <xf numFmtId="198" fontId="76" fillId="26" borderId="70" xfId="63" applyNumberFormat="1" applyFont="1" applyFill="1" applyBorder="1" applyAlignment="1">
      <alignment horizontal="center" vertical="center"/>
    </xf>
    <xf numFmtId="0" fontId="65" fillId="27" borderId="70" xfId="63" applyFont="1" applyFill="1" applyBorder="1" applyAlignment="1">
      <alignment horizontal="center"/>
    </xf>
    <xf numFmtId="0" fontId="65" fillId="27" borderId="82" xfId="63" applyFont="1" applyFill="1" applyBorder="1" applyAlignment="1">
      <alignment horizontal="center" vertical="center"/>
    </xf>
    <xf numFmtId="201" fontId="76" fillId="26" borderId="82" xfId="63" applyNumberFormat="1" applyFont="1" applyFill="1" applyBorder="1" applyAlignment="1">
      <alignment horizontal="center" vertical="center"/>
    </xf>
    <xf numFmtId="0" fontId="65" fillId="27" borderId="82" xfId="63" applyFont="1" applyFill="1" applyBorder="1" applyAlignment="1">
      <alignment horizontal="center"/>
    </xf>
    <xf numFmtId="0" fontId="65" fillId="0" borderId="87" xfId="63" applyFont="1" applyBorder="1" applyAlignment="1">
      <alignment horizontal="center" vertical="center"/>
    </xf>
    <xf numFmtId="0" fontId="65" fillId="0" borderId="87" xfId="63" applyFont="1" applyBorder="1" applyAlignment="1" applyProtection="1">
      <alignment horizontal="center"/>
      <protection locked="0"/>
    </xf>
    <xf numFmtId="0" fontId="65" fillId="0" borderId="70" xfId="63" applyFont="1" applyBorder="1" applyAlignment="1">
      <alignment horizontal="center" vertical="center"/>
    </xf>
    <xf numFmtId="0" fontId="65" fillId="0" borderId="70" xfId="63" applyFont="1" applyBorder="1" applyAlignment="1">
      <alignment horizontal="center"/>
    </xf>
    <xf numFmtId="0" fontId="65" fillId="0" borderId="82" xfId="63" applyFont="1" applyBorder="1" applyAlignment="1">
      <alignment horizontal="center"/>
    </xf>
    <xf numFmtId="0" fontId="65" fillId="0" borderId="59" xfId="63" applyFont="1" applyBorder="1" applyAlignment="1" applyProtection="1">
      <alignment horizontal="center" vertical="center"/>
      <protection locked="0"/>
    </xf>
    <xf numFmtId="0" fontId="65" fillId="0" borderId="76" xfId="63" applyFont="1" applyBorder="1" applyAlignment="1">
      <alignment horizontal="center" vertical="center"/>
    </xf>
    <xf numFmtId="0" fontId="65" fillId="0" borderId="82" xfId="63" applyFont="1" applyBorder="1" applyAlignment="1">
      <alignment horizontal="center" vertical="center"/>
    </xf>
    <xf numFmtId="0" fontId="65" fillId="0" borderId="84" xfId="63" applyFont="1" applyBorder="1" applyAlignment="1">
      <alignment horizontal="center" vertical="center"/>
    </xf>
    <xf numFmtId="0" fontId="65" fillId="0" borderId="71" xfId="63" applyFont="1" applyBorder="1" applyAlignment="1">
      <alignment horizontal="center" vertical="center"/>
    </xf>
    <xf numFmtId="198" fontId="76" fillId="0" borderId="71" xfId="63" applyNumberFormat="1" applyFont="1" applyBorder="1" applyAlignment="1">
      <alignment horizontal="center" vertical="center"/>
    </xf>
    <xf numFmtId="199" fontId="76" fillId="27" borderId="71" xfId="63" applyNumberFormat="1" applyFont="1" applyFill="1" applyBorder="1" applyAlignment="1" applyProtection="1">
      <alignment horizontal="center" vertical="center"/>
      <protection locked="0"/>
    </xf>
    <xf numFmtId="0" fontId="65" fillId="0" borderId="71" xfId="63" applyFont="1" applyBorder="1" applyAlignment="1" applyProtection="1">
      <alignment horizontal="center" vertical="center"/>
      <protection locked="0"/>
    </xf>
    <xf numFmtId="0" fontId="65" fillId="0" borderId="98" xfId="63" applyFont="1" applyBorder="1" applyAlignment="1" applyProtection="1">
      <alignment horizontal="center" vertical="center"/>
      <protection locked="0"/>
    </xf>
    <xf numFmtId="198" fontId="76" fillId="27" borderId="70" xfId="63" applyNumberFormat="1" applyFont="1" applyFill="1" applyBorder="1" applyAlignment="1">
      <alignment horizontal="center" vertical="center"/>
    </xf>
    <xf numFmtId="49" fontId="76" fillId="27" borderId="70" xfId="63" applyNumberFormat="1" applyFont="1" applyFill="1" applyBorder="1" applyAlignment="1">
      <alignment horizontal="center" vertical="center"/>
    </xf>
    <xf numFmtId="201" fontId="76" fillId="27" borderId="82" xfId="63" applyNumberFormat="1" applyFont="1" applyFill="1" applyBorder="1" applyAlignment="1">
      <alignment horizontal="center" vertical="center"/>
    </xf>
    <xf numFmtId="49" fontId="76" fillId="27" borderId="82" xfId="63" applyNumberFormat="1" applyFont="1" applyFill="1" applyBorder="1" applyAlignment="1">
      <alignment horizontal="center" vertical="center"/>
    </xf>
    <xf numFmtId="199" fontId="76" fillId="27" borderId="87" xfId="63" applyNumberFormat="1" applyFont="1" applyFill="1" applyBorder="1" applyAlignment="1" applyProtection="1">
      <alignment horizontal="center" vertical="center"/>
      <protection locked="0"/>
    </xf>
    <xf numFmtId="0" fontId="65" fillId="0" borderId="87" xfId="63" applyFont="1" applyBorder="1" applyAlignment="1" applyProtection="1">
      <alignment horizontal="center" vertical="center"/>
      <protection locked="0"/>
    </xf>
    <xf numFmtId="0" fontId="65" fillId="0" borderId="89" xfId="63" applyFont="1" applyBorder="1" applyAlignment="1" applyProtection="1">
      <alignment horizontal="center" vertical="center"/>
      <protection locked="0"/>
    </xf>
    <xf numFmtId="0" fontId="79" fillId="19" borderId="0" xfId="63" applyFont="1" applyFill="1" applyAlignment="1">
      <alignment horizontal="left" vertical="center"/>
    </xf>
    <xf numFmtId="0" fontId="65" fillId="27" borderId="71" xfId="63" applyFont="1" applyFill="1" applyBorder="1" applyAlignment="1" applyProtection="1">
      <alignment horizontal="center"/>
      <protection locked="0"/>
    </xf>
    <xf numFmtId="0" fontId="65" fillId="33" borderId="146" xfId="63" applyFont="1" applyFill="1" applyBorder="1" applyAlignment="1">
      <alignment horizontal="center" vertical="center"/>
    </xf>
    <xf numFmtId="0" fontId="65" fillId="33" borderId="147" xfId="63" applyFont="1" applyFill="1" applyBorder="1" applyAlignment="1">
      <alignment horizontal="center" vertical="center"/>
    </xf>
    <xf numFmtId="0" fontId="65" fillId="33" borderId="148" xfId="63" applyFont="1" applyFill="1" applyBorder="1" applyAlignment="1">
      <alignment horizontal="center" vertical="center"/>
    </xf>
    <xf numFmtId="0" fontId="65" fillId="33" borderId="147" xfId="63" applyFont="1" applyFill="1" applyBorder="1" applyAlignment="1">
      <alignment horizontal="center" vertical="center" wrapText="1"/>
    </xf>
    <xf numFmtId="0" fontId="65" fillId="33" borderId="149" xfId="63" applyFont="1" applyFill="1" applyBorder="1" applyAlignment="1">
      <alignment horizontal="center" vertical="center" wrapText="1"/>
    </xf>
    <xf numFmtId="0" fontId="65" fillId="33" borderId="148" xfId="63" applyFont="1" applyFill="1" applyBorder="1" applyAlignment="1">
      <alignment horizontal="center" vertical="center" wrapText="1"/>
    </xf>
    <xf numFmtId="0" fontId="78" fillId="19" borderId="0" xfId="63" applyFont="1" applyFill="1" applyAlignment="1">
      <alignment horizontal="right"/>
    </xf>
    <xf numFmtId="0" fontId="65" fillId="27" borderId="98" xfId="63" applyFont="1" applyFill="1" applyBorder="1" applyAlignment="1">
      <alignment horizontal="center" vertical="center"/>
    </xf>
    <xf numFmtId="0" fontId="65" fillId="27" borderId="76" xfId="63" applyFont="1" applyFill="1" applyBorder="1" applyAlignment="1">
      <alignment horizontal="center" vertical="center"/>
    </xf>
    <xf numFmtId="0" fontId="65" fillId="27" borderId="84" xfId="63" applyFont="1" applyFill="1" applyBorder="1" applyAlignment="1">
      <alignment horizontal="center" vertical="center"/>
    </xf>
    <xf numFmtId="0" fontId="65" fillId="0" borderId="89" xfId="63" applyFont="1" applyBorder="1" applyAlignment="1">
      <alignment horizontal="center" vertical="center"/>
    </xf>
    <xf numFmtId="0" fontId="65" fillId="33" borderId="146" xfId="63" applyFont="1" applyFill="1" applyBorder="1" applyAlignment="1">
      <alignment horizontal="center" vertical="center" wrapText="1"/>
    </xf>
    <xf numFmtId="198" fontId="76" fillId="26" borderId="99" xfId="63" applyNumberFormat="1" applyFont="1" applyFill="1" applyBorder="1" applyAlignment="1">
      <alignment horizontal="center" vertical="center"/>
    </xf>
    <xf numFmtId="198" fontId="76" fillId="26" borderId="92" xfId="63" applyNumberFormat="1" applyFont="1" applyFill="1" applyBorder="1" applyAlignment="1">
      <alignment horizontal="center" vertical="center"/>
    </xf>
    <xf numFmtId="201" fontId="76" fillId="26" borderId="153" xfId="63" applyNumberFormat="1" applyFont="1" applyFill="1" applyBorder="1" applyAlignment="1">
      <alignment horizontal="center" vertical="center"/>
    </xf>
    <xf numFmtId="198" fontId="76" fillId="35" borderId="70" xfId="63" applyNumberFormat="1" applyFont="1" applyFill="1" applyBorder="1" applyAlignment="1">
      <alignment horizontal="center" vertical="center"/>
    </xf>
    <xf numFmtId="210" fontId="11" fillId="0" borderId="121" xfId="53" applyNumberFormat="1" applyBorder="1" applyAlignment="1">
      <alignment vertical="center"/>
    </xf>
    <xf numFmtId="210" fontId="1" fillId="0" borderId="72" xfId="53" applyNumberFormat="1" applyFont="1" applyBorder="1" applyAlignment="1">
      <alignment horizontal="center" vertical="center"/>
    </xf>
    <xf numFmtId="209" fontId="11" fillId="0" borderId="72" xfId="53" applyNumberFormat="1" applyBorder="1" applyAlignment="1">
      <alignment horizontal="center" vertical="center"/>
    </xf>
    <xf numFmtId="199" fontId="11" fillId="0" borderId="143" xfId="53" applyNumberFormat="1" applyBorder="1" applyAlignment="1">
      <alignment horizontal="center" vertical="center"/>
    </xf>
    <xf numFmtId="209" fontId="11" fillId="0" borderId="95" xfId="53" applyNumberFormat="1" applyBorder="1" applyAlignment="1">
      <alignment horizontal="center" vertical="center"/>
    </xf>
    <xf numFmtId="0" fontId="11" fillId="25" borderId="146" xfId="53" applyFill="1" applyBorder="1" applyAlignment="1">
      <alignment horizontal="center" vertical="center"/>
    </xf>
    <xf numFmtId="0" fontId="11" fillId="25" borderId="149" xfId="53" applyFill="1" applyBorder="1" applyAlignment="1">
      <alignment horizontal="center" vertical="center"/>
    </xf>
    <xf numFmtId="0" fontId="11" fillId="25" borderId="155" xfId="53" applyFill="1" applyBorder="1" applyAlignment="1">
      <alignment horizontal="center" vertical="center"/>
    </xf>
    <xf numFmtId="0" fontId="80" fillId="0" borderId="0" xfId="64"/>
    <xf numFmtId="0" fontId="80" fillId="36" borderId="160" xfId="64" applyFill="1" applyBorder="1" applyAlignment="1">
      <alignment horizontal="center" shrinkToFit="1"/>
    </xf>
    <xf numFmtId="0" fontId="80" fillId="36" borderId="161" xfId="64" applyFill="1" applyBorder="1" applyAlignment="1">
      <alignment horizontal="center" shrinkToFit="1"/>
    </xf>
    <xf numFmtId="0" fontId="80" fillId="36" borderId="152" xfId="64" applyFill="1" applyBorder="1" applyAlignment="1">
      <alignment horizontal="center" shrinkToFit="1"/>
    </xf>
    <xf numFmtId="0" fontId="80" fillId="36" borderId="162" xfId="64" applyFill="1" applyBorder="1" applyAlignment="1">
      <alignment horizontal="center" shrinkToFit="1"/>
    </xf>
    <xf numFmtId="0" fontId="80" fillId="36" borderId="163" xfId="64" applyFill="1" applyBorder="1" applyAlignment="1">
      <alignment horizontal="center" shrinkToFit="1"/>
    </xf>
    <xf numFmtId="0" fontId="80" fillId="36" borderId="0" xfId="64" applyFill="1" applyAlignment="1">
      <alignment horizontal="center" shrinkToFit="1"/>
    </xf>
    <xf numFmtId="0" fontId="80" fillId="0" borderId="99" xfId="64" applyBorder="1"/>
    <xf numFmtId="0" fontId="80" fillId="0" borderId="71" xfId="64" applyBorder="1"/>
    <xf numFmtId="185" fontId="80" fillId="0" borderId="100" xfId="64" applyNumberFormat="1" applyBorder="1"/>
    <xf numFmtId="185" fontId="80" fillId="0" borderId="164" xfId="64" applyNumberFormat="1" applyBorder="1"/>
    <xf numFmtId="185" fontId="80" fillId="0" borderId="71" xfId="64" applyNumberFormat="1" applyBorder="1"/>
    <xf numFmtId="185" fontId="80" fillId="0" borderId="98" xfId="64" applyNumberFormat="1" applyBorder="1"/>
    <xf numFmtId="185" fontId="80" fillId="0" borderId="99" xfId="64" applyNumberFormat="1" applyBorder="1"/>
    <xf numFmtId="0" fontId="80" fillId="0" borderId="100" xfId="64" applyBorder="1"/>
    <xf numFmtId="185" fontId="80" fillId="0" borderId="0" xfId="64" applyNumberFormat="1"/>
    <xf numFmtId="0" fontId="80" fillId="0" borderId="157" xfId="64" applyBorder="1"/>
    <xf numFmtId="0" fontId="80" fillId="0" borderId="158" xfId="64" applyBorder="1"/>
    <xf numFmtId="185" fontId="80" fillId="0" borderId="159" xfId="64" applyNumberFormat="1" applyBorder="1"/>
    <xf numFmtId="185" fontId="80" fillId="0" borderId="165" xfId="64" applyNumberFormat="1" applyBorder="1"/>
    <xf numFmtId="185" fontId="80" fillId="0" borderId="158" xfId="64" applyNumberFormat="1" applyBorder="1"/>
    <xf numFmtId="185" fontId="80" fillId="0" borderId="166" xfId="64" applyNumberFormat="1" applyBorder="1"/>
    <xf numFmtId="185" fontId="80" fillId="0" borderId="157" xfId="64" applyNumberFormat="1" applyBorder="1"/>
    <xf numFmtId="0" fontId="80" fillId="0" borderId="159" xfId="64" applyBorder="1"/>
    <xf numFmtId="0" fontId="80" fillId="0" borderId="79" xfId="64" applyBorder="1"/>
    <xf numFmtId="0" fontId="80" fillId="0" borderId="80" xfId="64" applyBorder="1"/>
    <xf numFmtId="185" fontId="80" fillId="0" borderId="141" xfId="64" applyNumberFormat="1" applyBorder="1"/>
    <xf numFmtId="185" fontId="80" fillId="0" borderId="142" xfId="64" applyNumberFormat="1" applyBorder="1"/>
    <xf numFmtId="185" fontId="80" fillId="0" borderId="80" xfId="64" applyNumberFormat="1" applyBorder="1"/>
    <xf numFmtId="185" fontId="80" fillId="0" borderId="81" xfId="64" applyNumberFormat="1" applyBorder="1"/>
    <xf numFmtId="185" fontId="80" fillId="0" borderId="79" xfId="64" applyNumberFormat="1" applyBorder="1"/>
    <xf numFmtId="0" fontId="80" fillId="0" borderId="141" xfId="64" applyBorder="1" applyAlignment="1">
      <alignment shrinkToFit="1"/>
    </xf>
    <xf numFmtId="211" fontId="80" fillId="0" borderId="0" xfId="64" applyNumberFormat="1"/>
    <xf numFmtId="198" fontId="76" fillId="34" borderId="77" xfId="63" applyNumberFormat="1" applyFont="1" applyFill="1" applyBorder="1" applyAlignment="1">
      <alignment horizontal="center" vertical="center"/>
    </xf>
    <xf numFmtId="201" fontId="76" fillId="26" borderId="85" xfId="63" applyNumberFormat="1" applyFont="1" applyFill="1" applyBorder="1" applyAlignment="1">
      <alignment horizontal="center" vertical="center"/>
    </xf>
    <xf numFmtId="198" fontId="76" fillId="34" borderId="70" xfId="63" applyNumberFormat="1" applyFont="1" applyFill="1" applyBorder="1" applyAlignment="1">
      <alignment horizontal="center" vertical="center"/>
    </xf>
    <xf numFmtId="198" fontId="76" fillId="26" borderId="98" xfId="63" applyNumberFormat="1" applyFont="1" applyFill="1" applyBorder="1" applyAlignment="1">
      <alignment horizontal="center" vertical="center"/>
    </xf>
    <xf numFmtId="201" fontId="76" fillId="26" borderId="84" xfId="63" applyNumberFormat="1" applyFont="1" applyFill="1" applyBorder="1" applyAlignment="1">
      <alignment horizontal="center" vertical="center"/>
    </xf>
    <xf numFmtId="198" fontId="76" fillId="35" borderId="76" xfId="63" applyNumberFormat="1" applyFont="1" applyFill="1" applyBorder="1" applyAlignment="1">
      <alignment horizontal="center" vertical="center"/>
    </xf>
    <xf numFmtId="0" fontId="65" fillId="27" borderId="99" xfId="63" applyFont="1" applyFill="1" applyBorder="1" applyAlignment="1" applyProtection="1">
      <alignment horizontal="center"/>
      <protection locked="0"/>
    </xf>
    <xf numFmtId="0" fontId="65" fillId="27" borderId="100" xfId="63" applyFont="1" applyFill="1" applyBorder="1" applyAlignment="1" applyProtection="1">
      <alignment horizontal="center"/>
      <protection locked="0"/>
    </xf>
    <xf numFmtId="0" fontId="65" fillId="27" borderId="92" xfId="63" applyFont="1" applyFill="1" applyBorder="1" applyAlignment="1">
      <alignment horizontal="center"/>
    </xf>
    <xf numFmtId="0" fontId="65" fillId="27" borderId="75" xfId="63" applyFont="1" applyFill="1" applyBorder="1" applyAlignment="1">
      <alignment horizontal="center"/>
    </xf>
    <xf numFmtId="0" fontId="65" fillId="27" borderId="153" xfId="63" applyFont="1" applyFill="1" applyBorder="1" applyAlignment="1">
      <alignment horizontal="center"/>
    </xf>
    <xf numFmtId="0" fontId="65" fillId="27" borderId="83" xfId="63" applyFont="1" applyFill="1" applyBorder="1" applyAlignment="1">
      <alignment horizontal="center"/>
    </xf>
    <xf numFmtId="0" fontId="65" fillId="0" borderId="156" xfId="63" applyFont="1" applyBorder="1" applyAlignment="1" applyProtection="1">
      <alignment horizontal="center"/>
      <protection locked="0"/>
    </xf>
    <xf numFmtId="0" fontId="65" fillId="0" borderId="88" xfId="63" applyFont="1" applyBorder="1" applyAlignment="1" applyProtection="1">
      <alignment horizontal="center"/>
      <protection locked="0"/>
    </xf>
    <xf numFmtId="0" fontId="65" fillId="0" borderId="92" xfId="63" applyFont="1" applyBorder="1" applyAlignment="1">
      <alignment horizontal="center"/>
    </xf>
    <xf numFmtId="0" fontId="65" fillId="0" borderId="75" xfId="63" applyFont="1" applyBorder="1" applyAlignment="1">
      <alignment horizontal="center"/>
    </xf>
    <xf numFmtId="0" fontId="65" fillId="0" borderId="153" xfId="63" applyFont="1" applyBorder="1" applyAlignment="1">
      <alignment horizontal="center"/>
    </xf>
    <xf numFmtId="0" fontId="65" fillId="0" borderId="83" xfId="63" applyFont="1" applyBorder="1" applyAlignment="1">
      <alignment horizontal="center"/>
    </xf>
    <xf numFmtId="0" fontId="65" fillId="0" borderId="62" xfId="63" applyFont="1" applyBorder="1" applyAlignment="1" applyProtection="1">
      <alignment horizontal="center" vertical="center"/>
      <protection locked="0"/>
    </xf>
    <xf numFmtId="0" fontId="65" fillId="0" borderId="60" xfId="63" applyFont="1" applyBorder="1" applyAlignment="1" applyProtection="1">
      <alignment horizontal="center" vertical="center"/>
      <protection locked="0"/>
    </xf>
    <xf numFmtId="0" fontId="65" fillId="0" borderId="92" xfId="63" applyFont="1" applyBorder="1" applyAlignment="1">
      <alignment horizontal="center" vertical="center"/>
    </xf>
    <xf numFmtId="0" fontId="65" fillId="0" borderId="75" xfId="63" applyFont="1" applyBorder="1" applyAlignment="1">
      <alignment horizontal="center" vertical="center"/>
    </xf>
    <xf numFmtId="0" fontId="65" fillId="0" borderId="153" xfId="63" applyFont="1" applyBorder="1" applyAlignment="1">
      <alignment horizontal="center" vertical="center"/>
    </xf>
    <xf numFmtId="0" fontId="65" fillId="0" borderId="83" xfId="63" applyFont="1" applyBorder="1" applyAlignment="1">
      <alignment horizontal="center" vertical="center"/>
    </xf>
    <xf numFmtId="20" fontId="0" fillId="19" borderId="0" xfId="63" applyNumberFormat="1" applyFont="1" applyFill="1"/>
    <xf numFmtId="0" fontId="80" fillId="36" borderId="0" xfId="64" applyFill="1" applyAlignment="1">
      <alignment horizontal="center"/>
    </xf>
    <xf numFmtId="0" fontId="82" fillId="37" borderId="0" xfId="0" applyNumberFormat="1" applyFont="1" applyFill="1" applyAlignment="1">
      <alignment horizontal="centerContinuous"/>
    </xf>
    <xf numFmtId="198" fontId="76" fillId="26" borderId="100" xfId="63" applyNumberFormat="1" applyFont="1" applyFill="1" applyBorder="1" applyAlignment="1">
      <alignment horizontal="center" vertical="center"/>
    </xf>
    <xf numFmtId="198" fontId="76" fillId="35" borderId="75" xfId="63" applyNumberFormat="1" applyFont="1" applyFill="1" applyBorder="1" applyAlignment="1">
      <alignment horizontal="center" vertical="center"/>
    </xf>
    <xf numFmtId="201" fontId="76" fillId="26" borderId="83" xfId="63" applyNumberFormat="1" applyFont="1" applyFill="1" applyBorder="1" applyAlignment="1">
      <alignment horizontal="center" vertical="center"/>
    </xf>
    <xf numFmtId="198" fontId="76" fillId="26" borderId="156" xfId="63" applyNumberFormat="1" applyFont="1" applyFill="1" applyBorder="1" applyAlignment="1">
      <alignment horizontal="center" vertical="center"/>
    </xf>
    <xf numFmtId="198" fontId="76" fillId="26" borderId="87" xfId="63" applyNumberFormat="1" applyFont="1" applyFill="1" applyBorder="1" applyAlignment="1">
      <alignment horizontal="center" vertical="center"/>
    </xf>
    <xf numFmtId="198" fontId="76" fillId="26" borderId="88" xfId="63" applyNumberFormat="1" applyFont="1" applyFill="1" applyBorder="1" applyAlignment="1">
      <alignment horizontal="center" vertical="center"/>
    </xf>
    <xf numFmtId="198" fontId="76" fillId="26" borderId="75" xfId="63" applyNumberFormat="1" applyFont="1" applyFill="1" applyBorder="1" applyAlignment="1">
      <alignment horizontal="center" vertical="center"/>
    </xf>
    <xf numFmtId="0" fontId="78" fillId="0" borderId="0" xfId="0" applyNumberFormat="1" applyFont="1"/>
    <xf numFmtId="0" fontId="78" fillId="0" borderId="0" xfId="0" applyNumberFormat="1" applyFont="1" applyAlignment="1">
      <alignment horizontal="right"/>
    </xf>
    <xf numFmtId="0" fontId="83" fillId="37" borderId="0" xfId="0" applyNumberFormat="1" applyFont="1" applyFill="1" applyAlignment="1">
      <alignment horizontal="centerContinuous"/>
    </xf>
    <xf numFmtId="0" fontId="33" fillId="19" borderId="44" xfId="60" applyFont="1" applyFill="1" applyBorder="1" applyAlignment="1">
      <alignment horizontal="left" vertical="center" shrinkToFit="1"/>
    </xf>
    <xf numFmtId="0" fontId="33" fillId="19" borderId="45" xfId="60" applyFont="1" applyFill="1" applyBorder="1" applyAlignment="1">
      <alignment horizontal="left" vertical="center" shrinkToFit="1"/>
    </xf>
    <xf numFmtId="0" fontId="33" fillId="19" borderId="93" xfId="60" applyFont="1" applyFill="1" applyBorder="1" applyAlignment="1">
      <alignment horizontal="left" vertical="center" shrinkToFit="1"/>
    </xf>
    <xf numFmtId="0" fontId="33" fillId="19" borderId="44" xfId="60" applyFont="1" applyFill="1" applyBorder="1" applyAlignment="1">
      <alignment horizontal="left" vertical="center" wrapText="1" shrinkToFit="1"/>
    </xf>
    <xf numFmtId="0" fontId="33" fillId="19" borderId="45" xfId="60" applyFont="1" applyFill="1" applyBorder="1" applyAlignment="1">
      <alignment horizontal="left" vertical="center" wrapText="1" shrinkToFit="1"/>
    </xf>
    <xf numFmtId="0" fontId="33" fillId="19" borderId="93" xfId="60" applyFont="1" applyFill="1" applyBorder="1" applyAlignment="1">
      <alignment horizontal="left" vertical="center" wrapText="1" shrinkToFit="1"/>
    </xf>
    <xf numFmtId="0" fontId="33" fillId="19" borderId="44" xfId="60" applyFont="1" applyFill="1" applyBorder="1" applyAlignment="1">
      <alignment horizontal="left" vertical="center" wrapText="1"/>
    </xf>
    <xf numFmtId="0" fontId="33" fillId="19" borderId="45" xfId="60" applyFont="1" applyFill="1" applyBorder="1" applyAlignment="1">
      <alignment horizontal="left" vertical="center" wrapText="1"/>
    </xf>
    <xf numFmtId="0" fontId="33" fillId="19" borderId="93" xfId="60" applyFont="1" applyFill="1" applyBorder="1" applyAlignment="1">
      <alignment horizontal="left" vertical="center" wrapText="1"/>
    </xf>
    <xf numFmtId="0" fontId="33" fillId="0" borderId="44" xfId="60" applyFont="1" applyBorder="1" applyAlignment="1">
      <alignment horizontal="left" vertical="center" wrapText="1" shrinkToFit="1"/>
    </xf>
    <xf numFmtId="0" fontId="33" fillId="0" borderId="45" xfId="60" applyFont="1" applyBorder="1" applyAlignment="1">
      <alignment horizontal="left" vertical="center" shrinkToFit="1"/>
    </xf>
    <xf numFmtId="0" fontId="33" fillId="0" borderId="93" xfId="60" applyFont="1" applyBorder="1" applyAlignment="1">
      <alignment horizontal="left" vertical="center" shrinkToFit="1"/>
    </xf>
    <xf numFmtId="0" fontId="38" fillId="0" borderId="104" xfId="60" applyFont="1" applyBorder="1" applyAlignment="1">
      <alignment horizontal="center" vertical="center" wrapText="1"/>
    </xf>
    <xf numFmtId="0" fontId="2" fillId="0" borderId="105" xfId="60" applyBorder="1" applyAlignment="1">
      <alignment horizontal="center" vertical="center"/>
    </xf>
    <xf numFmtId="0" fontId="2" fillId="0" borderId="106" xfId="60" applyBorder="1" applyAlignment="1">
      <alignment horizontal="center" vertical="center"/>
    </xf>
    <xf numFmtId="0" fontId="2" fillId="0" borderId="108" xfId="60" applyBorder="1" applyAlignment="1">
      <alignment horizontal="center" vertical="center"/>
    </xf>
    <xf numFmtId="0" fontId="2" fillId="0" borderId="0" xfId="60" applyAlignment="1">
      <alignment horizontal="center" vertical="center"/>
    </xf>
    <xf numFmtId="0" fontId="2" fillId="0" borderId="109" xfId="60" applyBorder="1" applyAlignment="1">
      <alignment horizontal="center" vertical="center"/>
    </xf>
    <xf numFmtId="0" fontId="2" fillId="0" borderId="112" xfId="60" applyBorder="1" applyAlignment="1">
      <alignment horizontal="center" vertical="center"/>
    </xf>
    <xf numFmtId="0" fontId="2" fillId="0" borderId="113" xfId="60" applyBorder="1" applyAlignment="1">
      <alignment horizontal="center" vertical="center"/>
    </xf>
    <xf numFmtId="0" fontId="2" fillId="0" borderId="114" xfId="60" applyBorder="1" applyAlignment="1">
      <alignment horizontal="center" vertical="center"/>
    </xf>
    <xf numFmtId="14" fontId="67" fillId="0" borderId="66" xfId="60" applyNumberFormat="1" applyFont="1" applyBorder="1" applyAlignment="1">
      <alignment horizontal="center" vertical="center"/>
    </xf>
    <xf numFmtId="0" fontId="67" fillId="0" borderId="107" xfId="60" applyFont="1" applyBorder="1" applyAlignment="1">
      <alignment horizontal="center" vertical="center"/>
    </xf>
    <xf numFmtId="0" fontId="67" fillId="0" borderId="44" xfId="60" applyFont="1" applyBorder="1" applyAlignment="1">
      <alignment horizontal="center" vertical="center"/>
    </xf>
    <xf numFmtId="0" fontId="67" fillId="0" borderId="111" xfId="60" applyFont="1" applyBorder="1" applyAlignment="1">
      <alignment horizontal="center" vertical="center"/>
    </xf>
    <xf numFmtId="196" fontId="67" fillId="0" borderId="44" xfId="60" applyNumberFormat="1" applyFont="1" applyBorder="1" applyAlignment="1">
      <alignment horizontal="center" vertical="center"/>
    </xf>
    <xf numFmtId="196" fontId="67" fillId="0" borderId="111" xfId="60" applyNumberFormat="1" applyFont="1" applyBorder="1" applyAlignment="1">
      <alignment horizontal="center" vertical="center"/>
    </xf>
    <xf numFmtId="196" fontId="67" fillId="0" borderId="115" xfId="60" applyNumberFormat="1" applyFont="1" applyBorder="1" applyAlignment="1">
      <alignment horizontal="center" vertical="center"/>
    </xf>
    <xf numFmtId="196" fontId="67" fillId="0" borderId="116" xfId="60" applyNumberFormat="1" applyFont="1" applyBorder="1" applyAlignment="1">
      <alignment horizontal="center" vertical="center"/>
    </xf>
    <xf numFmtId="0" fontId="2" fillId="28" borderId="12" xfId="60" applyFill="1" applyBorder="1" applyAlignment="1">
      <alignment horizontal="center"/>
    </xf>
    <xf numFmtId="0" fontId="63" fillId="0" borderId="117" xfId="0" applyNumberFormat="1" applyFont="1" applyBorder="1" applyAlignment="1">
      <alignment horizontal="distributed" vertical="center" wrapText="1"/>
    </xf>
    <xf numFmtId="0" fontId="63" fillId="0" borderId="121" xfId="0" applyNumberFormat="1" applyFont="1" applyBorder="1" applyAlignment="1">
      <alignment horizontal="distributed" vertical="center" wrapText="1"/>
    </xf>
    <xf numFmtId="0" fontId="63" fillId="0" borderId="124" xfId="0" applyNumberFormat="1" applyFont="1" applyBorder="1" applyAlignment="1">
      <alignment horizontal="distributed" vertical="center" wrapText="1"/>
    </xf>
    <xf numFmtId="0" fontId="0" fillId="0" borderId="62" xfId="0" applyNumberFormat="1" applyBorder="1" applyAlignment="1">
      <alignment vertical="center" textRotation="255" shrinkToFit="1"/>
    </xf>
    <xf numFmtId="0" fontId="2" fillId="0" borderId="72" xfId="0" applyNumberFormat="1" applyFont="1" applyBorder="1" applyAlignment="1">
      <alignment vertical="center" textRotation="255" shrinkToFit="1"/>
    </xf>
    <xf numFmtId="0" fontId="2" fillId="0" borderId="79" xfId="0" applyNumberFormat="1" applyFont="1" applyBorder="1" applyAlignment="1">
      <alignment vertical="center" textRotation="255" shrinkToFit="1"/>
    </xf>
    <xf numFmtId="0" fontId="35" fillId="0" borderId="117" xfId="0" applyNumberFormat="1" applyFont="1" applyBorder="1" applyAlignment="1">
      <alignment horizontal="center" vertical="center" wrapText="1"/>
    </xf>
    <xf numFmtId="0" fontId="35" fillId="0" borderId="121" xfId="0" applyNumberFormat="1" applyFont="1" applyBorder="1" applyAlignment="1">
      <alignment horizontal="center" vertical="center" wrapText="1"/>
    </xf>
    <xf numFmtId="0" fontId="35" fillId="0" borderId="137" xfId="0" applyNumberFormat="1" applyFont="1" applyBorder="1" applyAlignment="1">
      <alignment horizontal="center" vertical="center" wrapText="1"/>
    </xf>
    <xf numFmtId="0" fontId="33" fillId="0" borderId="107" xfId="0" applyNumberFormat="1" applyFont="1" applyBorder="1" applyAlignment="1">
      <alignment horizontal="center" vertical="center"/>
    </xf>
    <xf numFmtId="0" fontId="33" fillId="0" borderId="111" xfId="0" applyNumberFormat="1" applyFont="1" applyBorder="1" applyAlignment="1">
      <alignment horizontal="center" vertical="center"/>
    </xf>
    <xf numFmtId="56" fontId="65" fillId="27" borderId="67" xfId="63" applyNumberFormat="1" applyFont="1" applyFill="1" applyBorder="1" applyAlignment="1" applyProtection="1">
      <alignment horizontal="center" vertical="center"/>
      <protection locked="0"/>
    </xf>
    <xf numFmtId="56" fontId="65" fillId="27" borderId="72" xfId="63" applyNumberFormat="1" applyFont="1" applyFill="1" applyBorder="1" applyAlignment="1" applyProtection="1">
      <alignment horizontal="center" vertical="center"/>
      <protection locked="0"/>
    </xf>
    <xf numFmtId="56" fontId="65" fillId="27" borderId="79" xfId="63" applyNumberFormat="1" applyFont="1" applyFill="1" applyBorder="1" applyAlignment="1" applyProtection="1">
      <alignment horizontal="center" vertical="center"/>
      <protection locked="0"/>
    </xf>
    <xf numFmtId="197" fontId="65" fillId="27" borderId="68" xfId="63" applyNumberFormat="1" applyFont="1" applyFill="1" applyBorder="1" applyAlignment="1">
      <alignment horizontal="center" vertical="center"/>
    </xf>
    <xf numFmtId="197" fontId="65" fillId="27" borderId="73" xfId="63" applyNumberFormat="1" applyFont="1" applyFill="1" applyBorder="1" applyAlignment="1">
      <alignment horizontal="center" vertical="center"/>
    </xf>
    <xf numFmtId="197" fontId="65" fillId="27" borderId="80" xfId="63" applyNumberFormat="1" applyFont="1" applyFill="1" applyBorder="1" applyAlignment="1">
      <alignment horizontal="center" vertical="center"/>
    </xf>
    <xf numFmtId="49" fontId="62" fillId="0" borderId="61" xfId="63" quotePrefix="1" applyNumberFormat="1" applyFont="1" applyBorder="1" applyAlignment="1" applyProtection="1">
      <alignment horizontal="center" vertical="center" shrinkToFit="1"/>
      <protection locked="0"/>
    </xf>
    <xf numFmtId="49" fontId="62" fillId="0" borderId="74" xfId="63" quotePrefix="1" applyNumberFormat="1" applyFont="1" applyBorder="1" applyAlignment="1" applyProtection="1">
      <alignment horizontal="center" vertical="center" shrinkToFit="1"/>
      <protection locked="0"/>
    </xf>
    <xf numFmtId="49" fontId="62" fillId="0" borderId="81" xfId="63" quotePrefix="1" applyNumberFormat="1" applyFont="1" applyBorder="1" applyAlignment="1" applyProtection="1">
      <alignment horizontal="center" vertical="center" shrinkToFit="1"/>
      <protection locked="0"/>
    </xf>
    <xf numFmtId="197" fontId="65" fillId="0" borderId="68" xfId="63" applyNumberFormat="1" applyFont="1" applyBorder="1" applyAlignment="1">
      <alignment horizontal="center" vertical="center"/>
    </xf>
    <xf numFmtId="197" fontId="65" fillId="0" borderId="73" xfId="63" applyNumberFormat="1" applyFont="1" applyBorder="1" applyAlignment="1">
      <alignment horizontal="center" vertical="center"/>
    </xf>
    <xf numFmtId="197" fontId="65" fillId="0" borderId="80" xfId="63" applyNumberFormat="1" applyFont="1" applyBorder="1" applyAlignment="1">
      <alignment horizontal="center" vertical="center"/>
    </xf>
    <xf numFmtId="0" fontId="65" fillId="33" borderId="56" xfId="63" applyFont="1" applyFill="1" applyBorder="1" applyAlignment="1">
      <alignment horizontal="center" vertical="center"/>
    </xf>
    <xf numFmtId="0" fontId="65" fillId="33" borderId="57" xfId="63" applyFont="1" applyFill="1" applyBorder="1" applyAlignment="1">
      <alignment horizontal="center" vertical="center"/>
    </xf>
    <xf numFmtId="0" fontId="65" fillId="33" borderId="58" xfId="63" applyFont="1" applyFill="1" applyBorder="1" applyAlignment="1">
      <alignment horizontal="center" vertical="center"/>
    </xf>
    <xf numFmtId="0" fontId="65" fillId="33" borderId="61" xfId="63" applyFont="1" applyFill="1" applyBorder="1" applyAlignment="1">
      <alignment horizontal="center" vertical="center"/>
    </xf>
    <xf numFmtId="0" fontId="65" fillId="33" borderId="152" xfId="63" applyFont="1" applyFill="1" applyBorder="1" applyAlignment="1">
      <alignment horizontal="center" vertical="center"/>
    </xf>
    <xf numFmtId="0" fontId="65" fillId="33" borderId="63" xfId="63" applyFont="1" applyFill="1" applyBorder="1" applyAlignment="1">
      <alignment horizontal="center" vertical="center"/>
    </xf>
    <xf numFmtId="0" fontId="65" fillId="33" borderId="64" xfId="63" applyFont="1" applyFill="1" applyBorder="1" applyAlignment="1">
      <alignment horizontal="center" vertical="center"/>
    </xf>
    <xf numFmtId="0" fontId="65" fillId="33" borderId="65" xfId="63" applyFont="1" applyFill="1" applyBorder="1" applyAlignment="1">
      <alignment horizontal="center" vertical="center"/>
    </xf>
    <xf numFmtId="49" fontId="65" fillId="0" borderId="74" xfId="63" applyNumberFormat="1" applyFont="1" applyBorder="1" applyAlignment="1">
      <alignment horizontal="center" vertical="center"/>
    </xf>
    <xf numFmtId="49" fontId="65" fillId="0" borderId="81" xfId="63" applyNumberFormat="1" applyFont="1" applyBorder="1" applyAlignment="1">
      <alignment horizontal="center" vertical="center"/>
    </xf>
    <xf numFmtId="0" fontId="77" fillId="25" borderId="0" xfId="63" applyFont="1" applyFill="1" applyAlignment="1" applyProtection="1">
      <alignment horizontal="center" vertical="center"/>
      <protection locked="0"/>
    </xf>
    <xf numFmtId="0" fontId="65" fillId="33" borderId="104" xfId="63" applyFont="1" applyFill="1" applyBorder="1" applyAlignment="1">
      <alignment horizontal="center" vertical="center" shrinkToFit="1"/>
    </xf>
    <xf numFmtId="0" fontId="65" fillId="33" borderId="106" xfId="63" applyFont="1" applyFill="1" applyBorder="1" applyAlignment="1">
      <alignment horizontal="center" vertical="center" shrinkToFit="1"/>
    </xf>
    <xf numFmtId="0" fontId="65" fillId="33" borderId="150" xfId="63" applyFont="1" applyFill="1" applyBorder="1" applyAlignment="1">
      <alignment horizontal="center" vertical="center" shrinkToFit="1"/>
    </xf>
    <xf numFmtId="0" fontId="65" fillId="33" borderId="151" xfId="63" applyFont="1" applyFill="1" applyBorder="1" applyAlignment="1">
      <alignment horizontal="center" vertical="center" shrinkToFit="1"/>
    </xf>
    <xf numFmtId="0" fontId="65" fillId="19" borderId="53" xfId="63" applyFont="1" applyFill="1" applyBorder="1" applyAlignment="1">
      <alignment horizontal="center"/>
    </xf>
    <xf numFmtId="0" fontId="65" fillId="19" borderId="54" xfId="63" applyFont="1" applyFill="1" applyBorder="1" applyAlignment="1">
      <alignment horizontal="center"/>
    </xf>
    <xf numFmtId="0" fontId="65" fillId="19" borderId="55" xfId="63" applyFont="1" applyFill="1" applyBorder="1" applyAlignment="1">
      <alignment horizontal="center"/>
    </xf>
    <xf numFmtId="0" fontId="65" fillId="33" borderId="66" xfId="63" applyFont="1" applyFill="1" applyBorder="1" applyAlignment="1">
      <alignment horizontal="center" vertical="center"/>
    </xf>
    <xf numFmtId="200" fontId="65" fillId="27" borderId="144" xfId="63" applyNumberFormat="1" applyFont="1" applyFill="1" applyBorder="1" applyAlignment="1" applyProtection="1">
      <alignment horizontal="center" vertical="center"/>
      <protection locked="0"/>
    </xf>
    <xf numFmtId="200" fontId="65" fillId="27" borderId="145" xfId="63" applyNumberFormat="1" applyFont="1" applyFill="1" applyBorder="1" applyAlignment="1" applyProtection="1">
      <alignment horizontal="center" vertical="center"/>
      <protection locked="0"/>
    </xf>
    <xf numFmtId="200" fontId="65" fillId="27" borderId="77" xfId="63" applyNumberFormat="1" applyFont="1" applyFill="1" applyBorder="1" applyAlignment="1" applyProtection="1">
      <alignment horizontal="center" vertical="center"/>
      <protection locked="0"/>
    </xf>
    <xf numFmtId="200" fontId="65" fillId="27" borderId="78" xfId="63" applyNumberFormat="1" applyFont="1" applyFill="1" applyBorder="1" applyAlignment="1" applyProtection="1">
      <alignment horizontal="center" vertical="center"/>
      <protection locked="0"/>
    </xf>
    <xf numFmtId="200" fontId="65" fillId="27" borderId="85" xfId="63" applyNumberFormat="1" applyFont="1" applyFill="1" applyBorder="1" applyAlignment="1" applyProtection="1">
      <alignment horizontal="center" vertical="center"/>
      <protection locked="0"/>
    </xf>
    <xf numFmtId="200" fontId="65" fillId="27" borderId="86" xfId="63" applyNumberFormat="1" applyFont="1" applyFill="1" applyBorder="1" applyAlignment="1" applyProtection="1">
      <alignment horizontal="center" vertical="center"/>
      <protection locked="0"/>
    </xf>
    <xf numFmtId="202" fontId="65" fillId="0" borderId="90" xfId="63" applyNumberFormat="1" applyFont="1" applyBorder="1" applyAlignment="1" applyProtection="1">
      <alignment horizontal="center"/>
      <protection locked="0"/>
    </xf>
    <xf numFmtId="202" fontId="65" fillId="0" borderId="91" xfId="63" applyNumberFormat="1" applyFont="1" applyBorder="1" applyAlignment="1" applyProtection="1">
      <alignment horizontal="center"/>
      <protection locked="0"/>
    </xf>
    <xf numFmtId="200" fontId="65" fillId="0" borderId="77" xfId="63" applyNumberFormat="1" applyFont="1" applyBorder="1" applyAlignment="1" applyProtection="1">
      <alignment horizontal="center"/>
      <protection locked="0"/>
    </xf>
    <xf numFmtId="200" fontId="65" fillId="0" borderId="78" xfId="63" applyNumberFormat="1" applyFont="1" applyBorder="1" applyAlignment="1" applyProtection="1">
      <alignment horizontal="center"/>
      <protection locked="0"/>
    </xf>
    <xf numFmtId="200" fontId="65" fillId="0" borderId="85" xfId="63" applyNumberFormat="1" applyFont="1" applyBorder="1" applyAlignment="1" applyProtection="1">
      <alignment horizontal="center" vertical="center"/>
      <protection locked="0"/>
    </xf>
    <xf numFmtId="200" fontId="65" fillId="0" borderId="86" xfId="63" applyNumberFormat="1" applyFont="1" applyBorder="1" applyAlignment="1" applyProtection="1">
      <alignment horizontal="center" vertical="center"/>
      <protection locked="0"/>
    </xf>
    <xf numFmtId="200" fontId="65" fillId="27" borderId="99" xfId="63" applyNumberFormat="1" applyFont="1" applyFill="1" applyBorder="1" applyAlignment="1" applyProtection="1">
      <alignment horizontal="center" vertical="center"/>
      <protection locked="0"/>
    </xf>
    <xf numFmtId="200" fontId="65" fillId="27" borderId="100" xfId="63" applyNumberFormat="1" applyFont="1" applyFill="1" applyBorder="1" applyAlignment="1" applyProtection="1">
      <alignment horizontal="center" vertical="center"/>
      <protection locked="0"/>
    </xf>
    <xf numFmtId="200" fontId="65" fillId="27" borderId="92" xfId="63" applyNumberFormat="1" applyFont="1" applyFill="1" applyBorder="1" applyAlignment="1" applyProtection="1">
      <alignment horizontal="center" vertical="center"/>
      <protection locked="0"/>
    </xf>
    <xf numFmtId="200" fontId="65" fillId="27" borderId="75" xfId="63" applyNumberFormat="1" applyFont="1" applyFill="1" applyBorder="1" applyAlignment="1" applyProtection="1">
      <alignment horizontal="center" vertical="center"/>
      <protection locked="0"/>
    </xf>
    <xf numFmtId="49" fontId="62" fillId="0" borderId="59" xfId="63" quotePrefix="1" applyNumberFormat="1" applyFont="1" applyBorder="1" applyAlignment="1" applyProtection="1">
      <alignment horizontal="center" vertical="center" shrinkToFit="1"/>
      <protection locked="0"/>
    </xf>
    <xf numFmtId="49" fontId="62" fillId="0" borderId="73" xfId="63" quotePrefix="1" applyNumberFormat="1" applyFont="1" applyBorder="1" applyAlignment="1" applyProtection="1">
      <alignment horizontal="center" vertical="center" shrinkToFit="1"/>
      <protection locked="0"/>
    </xf>
    <xf numFmtId="49" fontId="62" fillId="0" borderId="80" xfId="63" quotePrefix="1" applyNumberFormat="1" applyFont="1" applyBorder="1" applyAlignment="1" applyProtection="1">
      <alignment horizontal="center" vertical="center" shrinkToFit="1"/>
      <protection locked="0"/>
    </xf>
    <xf numFmtId="202" fontId="65" fillId="0" borderId="90" xfId="63" applyNumberFormat="1" applyFont="1" applyBorder="1" applyAlignment="1" applyProtection="1">
      <alignment horizontal="center" vertical="center"/>
      <protection locked="0"/>
    </xf>
    <xf numFmtId="202" fontId="65" fillId="0" borderId="91" xfId="63" applyNumberFormat="1" applyFont="1" applyBorder="1" applyAlignment="1" applyProtection="1">
      <alignment horizontal="center" vertical="center"/>
      <protection locked="0"/>
    </xf>
    <xf numFmtId="56" fontId="65" fillId="27" borderId="62" xfId="63" applyNumberFormat="1" applyFont="1" applyFill="1" applyBorder="1" applyAlignment="1" applyProtection="1">
      <alignment horizontal="center" vertical="center"/>
      <protection locked="0"/>
    </xf>
    <xf numFmtId="197" fontId="65" fillId="27" borderId="59" xfId="63" applyNumberFormat="1" applyFont="1" applyFill="1" applyBorder="1" applyAlignment="1">
      <alignment horizontal="center" vertical="center"/>
    </xf>
    <xf numFmtId="0" fontId="11" fillId="0" borderId="53" xfId="53" applyBorder="1" applyAlignment="1">
      <alignment horizontal="center" vertical="center"/>
    </xf>
    <xf numFmtId="0" fontId="11" fillId="0" borderId="54" xfId="53" applyBorder="1" applyAlignment="1">
      <alignment horizontal="center" vertical="center"/>
    </xf>
    <xf numFmtId="0" fontId="11" fillId="0" borderId="55" xfId="53" applyBorder="1" applyAlignment="1">
      <alignment horizontal="center" vertical="center"/>
    </xf>
    <xf numFmtId="210" fontId="1" fillId="0" borderId="113" xfId="53" applyNumberFormat="1" applyFont="1" applyBorder="1" applyAlignment="1">
      <alignment horizontal="center" vertical="center"/>
    </xf>
    <xf numFmtId="210" fontId="1" fillId="0" borderId="114" xfId="53" applyNumberFormat="1" applyFont="1" applyBorder="1" applyAlignment="1">
      <alignment horizontal="center" vertical="center"/>
    </xf>
    <xf numFmtId="0" fontId="11" fillId="25" borderId="58" xfId="53" applyFill="1" applyBorder="1" applyAlignment="1">
      <alignment horizontal="center" vertical="center"/>
    </xf>
    <xf numFmtId="0" fontId="11" fillId="25" borderId="65" xfId="53" applyFill="1" applyBorder="1" applyAlignment="1">
      <alignment horizontal="center" vertical="center"/>
    </xf>
    <xf numFmtId="0" fontId="11" fillId="25" borderId="56" xfId="53" applyFill="1" applyBorder="1" applyAlignment="1">
      <alignment horizontal="center" vertical="center"/>
    </xf>
    <xf numFmtId="0" fontId="11" fillId="25" borderId="154" xfId="53" applyFill="1" applyBorder="1" applyAlignment="1">
      <alignment horizontal="center" vertical="center"/>
    </xf>
    <xf numFmtId="0" fontId="11" fillId="25" borderId="63" xfId="53" applyFill="1" applyBorder="1" applyAlignment="1">
      <alignment horizontal="center" vertical="center"/>
    </xf>
    <xf numFmtId="0" fontId="11" fillId="25" borderId="146" xfId="53" applyFill="1" applyBorder="1" applyAlignment="1">
      <alignment horizontal="center" vertical="center"/>
    </xf>
    <xf numFmtId="0" fontId="11" fillId="25" borderId="149" xfId="53" applyFill="1" applyBorder="1" applyAlignment="1">
      <alignment horizontal="center" vertical="center"/>
    </xf>
    <xf numFmtId="0" fontId="0" fillId="25" borderId="58" xfId="53" applyFont="1" applyFill="1" applyBorder="1" applyAlignment="1">
      <alignment horizontal="center" vertical="center"/>
    </xf>
    <xf numFmtId="0" fontId="43" fillId="0" borderId="16" xfId="0" applyNumberFormat="1" applyFont="1" applyBorder="1" applyAlignment="1">
      <alignment horizontal="left" vertical="center" shrinkToFit="1"/>
    </xf>
    <xf numFmtId="0" fontId="43" fillId="0" borderId="37" xfId="0" applyNumberFormat="1" applyFont="1" applyBorder="1" applyAlignment="1">
      <alignment horizontal="left" vertical="center" shrinkToFit="1"/>
    </xf>
    <xf numFmtId="0" fontId="41" fillId="24" borderId="44" xfId="0" applyNumberFormat="1" applyFont="1" applyFill="1" applyBorder="1" applyAlignment="1">
      <alignment horizontal="center" vertical="center"/>
    </xf>
    <xf numFmtId="0" fontId="41" fillId="24" borderId="45" xfId="0" applyNumberFormat="1" applyFont="1" applyFill="1" applyBorder="1" applyAlignment="1">
      <alignment horizontal="center" vertical="center"/>
    </xf>
    <xf numFmtId="0" fontId="41" fillId="24" borderId="46" xfId="0" applyNumberFormat="1" applyFont="1" applyFill="1" applyBorder="1" applyAlignment="1">
      <alignment horizontal="center" vertical="center"/>
    </xf>
    <xf numFmtId="0" fontId="43" fillId="22" borderId="20" xfId="0" applyNumberFormat="1" applyFont="1" applyFill="1" applyBorder="1" applyAlignment="1">
      <alignment horizontal="center" vertical="center" shrinkToFit="1"/>
    </xf>
    <xf numFmtId="0" fontId="43" fillId="22" borderId="21" xfId="0" applyNumberFormat="1" applyFont="1" applyFill="1" applyBorder="1" applyAlignment="1">
      <alignment horizontal="center" vertical="center" shrinkToFit="1"/>
    </xf>
    <xf numFmtId="0" fontId="43" fillId="22" borderId="22" xfId="0" applyNumberFormat="1" applyFont="1" applyFill="1" applyBorder="1" applyAlignment="1">
      <alignment horizontal="center" vertical="center" shrinkToFit="1"/>
    </xf>
    <xf numFmtId="0" fontId="0" fillId="0" borderId="23" xfId="0" applyNumberFormat="1" applyBorder="1" applyAlignment="1">
      <alignment vertical="center" shrinkToFit="1"/>
    </xf>
    <xf numFmtId="0" fontId="47" fillId="22" borderId="24" xfId="0" applyNumberFormat="1" applyFont="1" applyFill="1" applyBorder="1" applyAlignment="1">
      <alignment horizontal="center" vertical="center" shrinkToFit="1"/>
    </xf>
    <xf numFmtId="0" fontId="47" fillId="22" borderId="28" xfId="0" applyNumberFormat="1" applyFont="1" applyFill="1" applyBorder="1" applyAlignment="1">
      <alignment horizontal="center" vertical="center" shrinkToFit="1"/>
    </xf>
    <xf numFmtId="0" fontId="43" fillId="0" borderId="16" xfId="0" applyNumberFormat="1" applyFont="1" applyBorder="1" applyAlignment="1">
      <alignment horizontal="left" vertical="center" wrapText="1"/>
    </xf>
    <xf numFmtId="0" fontId="43" fillId="0" borderId="37" xfId="0" applyNumberFormat="1" applyFont="1" applyBorder="1" applyAlignment="1">
      <alignment horizontal="left" vertical="center" wrapText="1"/>
    </xf>
    <xf numFmtId="0" fontId="43" fillId="0" borderId="2" xfId="0" applyNumberFormat="1" applyFont="1" applyBorder="1" applyAlignment="1">
      <alignment horizontal="distributed"/>
    </xf>
    <xf numFmtId="0" fontId="43" fillId="0" borderId="16" xfId="0" applyNumberFormat="1" applyFont="1" applyBorder="1" applyAlignment="1">
      <alignment horizontal="distributed"/>
    </xf>
    <xf numFmtId="189" fontId="43" fillId="0" borderId="16" xfId="0" applyNumberFormat="1" applyFont="1" applyBorder="1" applyAlignment="1">
      <alignment horizontal="left"/>
    </xf>
    <xf numFmtId="0" fontId="43" fillId="22" borderId="19" xfId="0" applyNumberFormat="1" applyFont="1" applyFill="1" applyBorder="1" applyAlignment="1">
      <alignment horizontal="center" vertical="center"/>
    </xf>
    <xf numFmtId="0" fontId="43" fillId="22" borderId="26" xfId="0" applyNumberFormat="1" applyFont="1" applyFill="1" applyBorder="1" applyAlignment="1">
      <alignment horizontal="center" vertical="center"/>
    </xf>
    <xf numFmtId="0" fontId="43" fillId="22" borderId="20" xfId="0" applyNumberFormat="1" applyFont="1" applyFill="1" applyBorder="1" applyAlignment="1">
      <alignment horizontal="center" vertical="center"/>
    </xf>
    <xf numFmtId="0" fontId="43" fillId="22" borderId="27" xfId="0" applyNumberFormat="1" applyFont="1" applyFill="1" applyBorder="1" applyAlignment="1">
      <alignment horizontal="center" vertical="center"/>
    </xf>
    <xf numFmtId="0" fontId="43" fillId="22" borderId="20" xfId="0" applyNumberFormat="1" applyFont="1" applyFill="1" applyBorder="1" applyAlignment="1">
      <alignment horizontal="center" vertical="center" wrapText="1"/>
    </xf>
    <xf numFmtId="0" fontId="47" fillId="22" borderId="27" xfId="0" applyNumberFormat="1" applyFont="1" applyFill="1" applyBorder="1" applyAlignment="1">
      <alignment horizontal="center" vertical="center"/>
    </xf>
    <xf numFmtId="0" fontId="39" fillId="0" borderId="0" xfId="0" applyNumberFormat="1" applyFont="1" applyAlignment="1">
      <alignment horizontal="center" vertical="center"/>
    </xf>
    <xf numFmtId="0" fontId="42" fillId="0" borderId="0" xfId="0" applyNumberFormat="1" applyFont="1" applyAlignment="1">
      <alignment horizontal="left" vertical="center"/>
    </xf>
    <xf numFmtId="0" fontId="48" fillId="0" borderId="0" xfId="0" applyNumberFormat="1" applyFont="1" applyAlignment="1">
      <alignment horizontal="center" shrinkToFit="1"/>
    </xf>
    <xf numFmtId="0" fontId="0" fillId="0" borderId="0" xfId="0" applyNumberFormat="1" applyAlignment="1">
      <alignment vertical="center"/>
    </xf>
    <xf numFmtId="0" fontId="0" fillId="0" borderId="14" xfId="0" applyNumberFormat="1" applyBorder="1" applyAlignment="1">
      <alignment vertical="center"/>
    </xf>
    <xf numFmtId="0" fontId="0" fillId="0" borderId="0" xfId="0" applyNumberFormat="1" applyAlignment="1">
      <alignment horizontal="center"/>
    </xf>
    <xf numFmtId="0" fontId="0" fillId="0" borderId="14" xfId="0" applyNumberFormat="1" applyBorder="1" applyAlignment="1">
      <alignment horizontal="center"/>
    </xf>
    <xf numFmtId="186" fontId="42" fillId="0" borderId="0" xfId="0" applyNumberFormat="1" applyFont="1" applyAlignment="1">
      <alignment horizontal="right"/>
    </xf>
    <xf numFmtId="0" fontId="0" fillId="0" borderId="14" xfId="0" applyNumberFormat="1" applyBorder="1" applyAlignment="1">
      <alignment horizontal="right"/>
    </xf>
    <xf numFmtId="0" fontId="46" fillId="0" borderId="0" xfId="0" applyNumberFormat="1" applyFont="1"/>
    <xf numFmtId="0" fontId="44" fillId="0" borderId="0" xfId="0" applyNumberFormat="1" applyFont="1"/>
    <xf numFmtId="0" fontId="43" fillId="0" borderId="0" xfId="0" applyNumberFormat="1" applyFont="1" applyAlignment="1">
      <alignment horizontal="left" shrinkToFit="1"/>
    </xf>
    <xf numFmtId="0" fontId="0" fillId="0" borderId="0" xfId="0" applyNumberFormat="1"/>
    <xf numFmtId="0" fontId="50" fillId="0" borderId="2" xfId="0" applyNumberFormat="1" applyFont="1" applyBorder="1" applyAlignment="1">
      <alignment horizontal="distributed"/>
    </xf>
    <xf numFmtId="0" fontId="50" fillId="0" borderId="0" xfId="0" applyNumberFormat="1" applyFont="1" applyAlignment="1">
      <alignment horizontal="left" shrinkToFit="1"/>
    </xf>
    <xf numFmtId="0" fontId="80" fillId="36" borderId="58" xfId="64" applyFill="1" applyBorder="1" applyAlignment="1">
      <alignment horizontal="center"/>
    </xf>
    <xf numFmtId="0" fontId="80" fillId="36" borderId="64" xfId="64" applyFill="1" applyBorder="1" applyAlignment="1">
      <alignment horizontal="center"/>
    </xf>
    <xf numFmtId="0" fontId="80" fillId="36" borderId="65" xfId="64" applyFill="1" applyBorder="1" applyAlignment="1">
      <alignment horizontal="center"/>
    </xf>
    <xf numFmtId="0" fontId="80" fillId="36" borderId="156" xfId="64" applyFill="1" applyBorder="1" applyAlignment="1">
      <alignment horizontal="center" vertical="center"/>
    </xf>
    <xf numFmtId="0" fontId="80" fillId="36" borderId="157" xfId="64" applyFill="1" applyBorder="1" applyAlignment="1">
      <alignment horizontal="center" vertical="center"/>
    </xf>
    <xf numFmtId="0" fontId="80" fillId="36" borderId="87" xfId="64" applyFill="1" applyBorder="1" applyAlignment="1">
      <alignment horizontal="center" vertical="center"/>
    </xf>
    <xf numFmtId="0" fontId="80" fillId="36" borderId="158" xfId="64" applyFill="1" applyBorder="1" applyAlignment="1">
      <alignment horizontal="center" vertical="center"/>
    </xf>
    <xf numFmtId="0" fontId="80" fillId="36" borderId="88" xfId="64" applyFill="1" applyBorder="1" applyAlignment="1">
      <alignment horizontal="center" vertical="center"/>
    </xf>
    <xf numFmtId="0" fontId="80" fillId="36" borderId="159" xfId="64" applyFill="1" applyBorder="1" applyAlignment="1">
      <alignment horizontal="center" vertical="center"/>
    </xf>
    <xf numFmtId="0" fontId="80" fillId="36" borderId="66" xfId="64" applyFill="1" applyBorder="1" applyAlignment="1">
      <alignment horizontal="center"/>
    </xf>
    <xf numFmtId="0" fontId="80" fillId="36" borderId="63" xfId="64" applyFill="1" applyBorder="1" applyAlignment="1">
      <alignment horizontal="center"/>
    </xf>
    <xf numFmtId="0" fontId="47" fillId="22" borderId="19" xfId="0" applyNumberFormat="1" applyFont="1" applyFill="1" applyBorder="1" applyAlignment="1">
      <alignment horizontal="center" vertical="center" wrapText="1" shrinkToFit="1"/>
    </xf>
    <xf numFmtId="0" fontId="47" fillId="0" borderId="26" xfId="0" applyNumberFormat="1" applyFont="1" applyBorder="1" applyAlignment="1">
      <alignment vertical="center"/>
    </xf>
    <xf numFmtId="0" fontId="47" fillId="22" borderId="25" xfId="0" applyNumberFormat="1" applyFont="1" applyFill="1" applyBorder="1" applyAlignment="1">
      <alignment horizontal="center" vertical="center" wrapText="1" shrinkToFit="1"/>
    </xf>
    <xf numFmtId="0" fontId="47" fillId="0" borderId="29" xfId="0" applyNumberFormat="1" applyFont="1" applyBorder="1" applyAlignment="1">
      <alignment vertical="center"/>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 Style1" xfId="19" xr:uid="{00000000-0005-0000-0000-000012000000}"/>
    <cellStyle name="Normal_Assumptions" xfId="20" xr:uid="{00000000-0005-0000-0000-000013000000}"/>
    <cellStyle name="№" xfId="21" xr:uid="{00000000-0005-0000-0000-000014000000}"/>
    <cellStyle name="アクセント 1" xfId="22" builtinId="29" customBuiltin="1"/>
    <cellStyle name="アクセント 2" xfId="23" builtinId="33" customBuiltin="1"/>
    <cellStyle name="アクセント 3" xfId="24" builtinId="37" customBuiltin="1"/>
    <cellStyle name="アクセント 4" xfId="25" builtinId="41" customBuiltin="1"/>
    <cellStyle name="アクセント 5" xfId="26" builtinId="45" customBuiltin="1"/>
    <cellStyle name="アクセント 6" xfId="27" builtinId="49" customBuiltin="1"/>
    <cellStyle name="タイトル" xfId="28" builtinId="15" customBuiltin="1"/>
    <cellStyle name="チェック セル" xfId="29" builtinId="23" customBuiltin="1"/>
    <cellStyle name="どちらでもない" xfId="30" builtinId="28" customBuiltin="1"/>
    <cellStyle name="まで" xfId="31" xr:uid="{00000000-0005-0000-0000-00001E000000}"/>
    <cellStyle name="メモ" xfId="32" builtinId="10" customBuiltin="1"/>
    <cellStyle name="リンク セル" xfId="33" builtinId="24" customBuiltin="1"/>
    <cellStyle name="悪い" xfId="34" builtinId="27" customBuiltin="1"/>
    <cellStyle name="金額" xfId="35" xr:uid="{00000000-0005-0000-0000-000022000000}"/>
    <cellStyle name="計算" xfId="36" builtinId="22" customBuiltin="1"/>
    <cellStyle name="警告文" xfId="37" builtinId="11" customBuiltin="1"/>
    <cellStyle name="桁蟻唇Ｆ [0.00]_pldt" xfId="38" xr:uid="{00000000-0005-0000-0000-000025000000}"/>
    <cellStyle name="桁蟻唇Ｆ_pldt" xfId="39" xr:uid="{00000000-0005-0000-0000-000026000000}"/>
    <cellStyle name="桁区切り" xfId="40" builtinId="6"/>
    <cellStyle name="桁区切り 2" xfId="61" xr:uid="{BFFBF8EA-B863-4863-9023-27BC525A11E7}"/>
    <cellStyle name="見出し 1" xfId="41" builtinId="16" customBuiltin="1"/>
    <cellStyle name="見出し 2" xfId="42" builtinId="17" customBuiltin="1"/>
    <cellStyle name="見出し 3" xfId="43" builtinId="18" customBuiltin="1"/>
    <cellStyle name="見出し 4" xfId="44" builtinId="19" customBuiltin="1"/>
    <cellStyle name="集計" xfId="45" builtinId="25" customBuiltin="1"/>
    <cellStyle name="出力" xfId="46" builtinId="21" customBuiltin="1"/>
    <cellStyle name="常规_Sheet1" xfId="47" xr:uid="{00000000-0005-0000-0000-00002E000000}"/>
    <cellStyle name="説明文" xfId="48" builtinId="53" customBuiltin="1"/>
    <cellStyle name="脱浦 [0.00]_pldt" xfId="49" xr:uid="{00000000-0005-0000-0000-000030000000}"/>
    <cellStyle name="脱浦_pldt" xfId="50" xr:uid="{00000000-0005-0000-0000-000031000000}"/>
    <cellStyle name="日付" xfId="51" xr:uid="{00000000-0005-0000-0000-000033000000}"/>
    <cellStyle name="入力" xfId="52" builtinId="20" customBuiltin="1"/>
    <cellStyle name="標準" xfId="0" builtinId="0"/>
    <cellStyle name="標準 2" xfId="53" xr:uid="{00000000-0005-0000-0000-000036000000}"/>
    <cellStyle name="標準 2 2" xfId="60" xr:uid="{6BCB07C8-9E70-4249-88EE-968E031D3EBA}"/>
    <cellStyle name="標準 3" xfId="54" xr:uid="{00000000-0005-0000-0000-000037000000}"/>
    <cellStyle name="標準 4" xfId="55" xr:uid="{00000000-0005-0000-0000-000038000000}"/>
    <cellStyle name="標準 4 2" xfId="63" xr:uid="{94843976-C80D-4608-AE68-21607C9382BD}"/>
    <cellStyle name="標準 5" xfId="62" xr:uid="{AC911365-7137-4534-AE65-E7744D96210E}"/>
    <cellStyle name="標準 6" xfId="64" xr:uid="{1F58652F-B151-48BF-A637-F12C129D034A}"/>
    <cellStyle name="磨葬e義" xfId="56" xr:uid="{00000000-0005-0000-0000-000039000000}"/>
    <cellStyle name="未定義" xfId="57" xr:uid="{00000000-0005-0000-0000-00003A000000}"/>
    <cellStyle name="様" xfId="58" xr:uid="{00000000-0005-0000-0000-00003B000000}"/>
    <cellStyle name="良い" xfId="59" builtinId="26" customBuiltin="1"/>
  </cellStyles>
  <dxfs count="11">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bgColor rgb="FFFFFF99"/>
        </patternFill>
      </fill>
    </dxf>
    <dxf>
      <fill>
        <patternFill patternType="solid">
          <fgColor indexed="64"/>
          <bgColor rgb="FFFFFF99"/>
        </patternFill>
      </fill>
    </dxf>
    <dxf>
      <fill>
        <patternFill>
          <bgColor rgb="FFFFFF99"/>
        </patternFill>
      </fill>
    </dxf>
    <dxf>
      <font>
        <condense val="0"/>
        <extend val="0"/>
        <color indexed="22"/>
      </font>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xdr:row>
          <xdr:rowOff>91440</xdr:rowOff>
        </xdr:from>
        <xdr:to>
          <xdr:col>2</xdr:col>
          <xdr:colOff>76200</xdr:colOff>
          <xdr:row>5</xdr:row>
          <xdr:rowOff>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1849755</xdr:colOff>
      <xdr:row>115</xdr:row>
      <xdr:rowOff>0</xdr:rowOff>
    </xdr:from>
    <xdr:to>
      <xdr:col>4</xdr:col>
      <xdr:colOff>0</xdr:colOff>
      <xdr:row>115</xdr:row>
      <xdr:rowOff>0</xdr:rowOff>
    </xdr:to>
    <xdr:grpSp>
      <xdr:nvGrpSpPr>
        <xdr:cNvPr id="2" name="Group 423">
          <a:extLst>
            <a:ext uri="{FF2B5EF4-FFF2-40B4-BE49-F238E27FC236}">
              <a16:creationId xmlns:a16="http://schemas.microsoft.com/office/drawing/2014/main" id="{00000000-0008-0000-0200-000002000000}"/>
            </a:ext>
          </a:extLst>
        </xdr:cNvPr>
        <xdr:cNvGrpSpPr>
          <a:grpSpLocks/>
        </xdr:cNvGrpSpPr>
      </xdr:nvGrpSpPr>
      <xdr:grpSpPr bwMode="auto">
        <a:xfrm>
          <a:off x="2796812" y="19147971"/>
          <a:ext cx="817" cy="0"/>
          <a:chOff x="968" y="1318"/>
          <a:chExt cx="37" cy="11"/>
        </a:xfrm>
      </xdr:grpSpPr>
      <xdr:sp macro="" textlink="">
        <xdr:nvSpPr>
          <xdr:cNvPr id="3" name="Line 424">
            <a:extLst>
              <a:ext uri="{FF2B5EF4-FFF2-40B4-BE49-F238E27FC236}">
                <a16:creationId xmlns:a16="http://schemas.microsoft.com/office/drawing/2014/main" id="{00000000-0008-0000-0200-000003000000}"/>
              </a:ext>
            </a:extLst>
          </xdr:cNvPr>
          <xdr:cNvSpPr>
            <a:spLocks noChangeShapeType="1"/>
          </xdr:cNvSpPr>
        </xdr:nvSpPr>
        <xdr:spPr bwMode="auto">
          <a:xfrm flipV="1">
            <a:off x="968" y="1318"/>
            <a:ext cx="0" cy="11"/>
          </a:xfrm>
          <a:prstGeom prst="line">
            <a:avLst/>
          </a:prstGeom>
          <a:noFill/>
          <a:ln w="9525">
            <a:solidFill>
              <a:srgbClr val="000000"/>
            </a:solidFill>
            <a:round/>
            <a:headEnd/>
            <a:tailEnd/>
          </a:ln>
        </xdr:spPr>
      </xdr:sp>
      <xdr:sp macro="" textlink="">
        <xdr:nvSpPr>
          <xdr:cNvPr id="4" name="Line 425">
            <a:extLst>
              <a:ext uri="{FF2B5EF4-FFF2-40B4-BE49-F238E27FC236}">
                <a16:creationId xmlns:a16="http://schemas.microsoft.com/office/drawing/2014/main" id="{00000000-0008-0000-0200-000004000000}"/>
              </a:ext>
            </a:extLst>
          </xdr:cNvPr>
          <xdr:cNvSpPr>
            <a:spLocks noChangeShapeType="1"/>
          </xdr:cNvSpPr>
        </xdr:nvSpPr>
        <xdr:spPr bwMode="auto">
          <a:xfrm>
            <a:off x="968" y="1318"/>
            <a:ext cx="37" cy="0"/>
          </a:xfrm>
          <a:prstGeom prst="line">
            <a:avLst/>
          </a:prstGeom>
          <a:noFill/>
          <a:ln w="9525">
            <a:solidFill>
              <a:srgbClr val="000000"/>
            </a:solidFill>
            <a:round/>
            <a:headEnd/>
            <a:tailEnd/>
          </a:ln>
        </xdr:spPr>
      </xdr:sp>
    </xdr:grpSp>
    <xdr:clientData/>
  </xdr:twoCellAnchor>
  <xdr:twoCellAnchor>
    <xdr:from>
      <xdr:col>3</xdr:col>
      <xdr:colOff>1849755</xdr:colOff>
      <xdr:row>115</xdr:row>
      <xdr:rowOff>0</xdr:rowOff>
    </xdr:from>
    <xdr:to>
      <xdr:col>4</xdr:col>
      <xdr:colOff>0</xdr:colOff>
      <xdr:row>115</xdr:row>
      <xdr:rowOff>0</xdr:rowOff>
    </xdr:to>
    <xdr:grpSp>
      <xdr:nvGrpSpPr>
        <xdr:cNvPr id="5" name="Group 426">
          <a:extLst>
            <a:ext uri="{FF2B5EF4-FFF2-40B4-BE49-F238E27FC236}">
              <a16:creationId xmlns:a16="http://schemas.microsoft.com/office/drawing/2014/main" id="{00000000-0008-0000-0200-000005000000}"/>
            </a:ext>
          </a:extLst>
        </xdr:cNvPr>
        <xdr:cNvGrpSpPr>
          <a:grpSpLocks/>
        </xdr:cNvGrpSpPr>
      </xdr:nvGrpSpPr>
      <xdr:grpSpPr bwMode="auto">
        <a:xfrm>
          <a:off x="2796812" y="19147971"/>
          <a:ext cx="817" cy="0"/>
          <a:chOff x="1147" y="1316"/>
          <a:chExt cx="37" cy="11"/>
        </a:xfrm>
      </xdr:grpSpPr>
      <xdr:sp macro="" textlink="">
        <xdr:nvSpPr>
          <xdr:cNvPr id="6" name="Line 427">
            <a:extLst>
              <a:ext uri="{FF2B5EF4-FFF2-40B4-BE49-F238E27FC236}">
                <a16:creationId xmlns:a16="http://schemas.microsoft.com/office/drawing/2014/main" id="{00000000-0008-0000-0200-000006000000}"/>
              </a:ext>
            </a:extLst>
          </xdr:cNvPr>
          <xdr:cNvSpPr>
            <a:spLocks noChangeShapeType="1"/>
          </xdr:cNvSpPr>
        </xdr:nvSpPr>
        <xdr:spPr bwMode="auto">
          <a:xfrm flipV="1">
            <a:off x="1184" y="1316"/>
            <a:ext cx="0" cy="11"/>
          </a:xfrm>
          <a:prstGeom prst="line">
            <a:avLst/>
          </a:prstGeom>
          <a:noFill/>
          <a:ln w="9525">
            <a:solidFill>
              <a:srgbClr val="000000"/>
            </a:solidFill>
            <a:round/>
            <a:headEnd/>
            <a:tailEnd/>
          </a:ln>
        </xdr:spPr>
      </xdr:sp>
      <xdr:sp macro="" textlink="">
        <xdr:nvSpPr>
          <xdr:cNvPr id="7" name="Line 428">
            <a:extLst>
              <a:ext uri="{FF2B5EF4-FFF2-40B4-BE49-F238E27FC236}">
                <a16:creationId xmlns:a16="http://schemas.microsoft.com/office/drawing/2014/main" id="{00000000-0008-0000-0200-000007000000}"/>
              </a:ext>
            </a:extLst>
          </xdr:cNvPr>
          <xdr:cNvSpPr>
            <a:spLocks noChangeShapeType="1"/>
          </xdr:cNvSpPr>
        </xdr:nvSpPr>
        <xdr:spPr bwMode="auto">
          <a:xfrm>
            <a:off x="1147" y="1316"/>
            <a:ext cx="37" cy="0"/>
          </a:xfrm>
          <a:prstGeom prst="line">
            <a:avLst/>
          </a:prstGeom>
          <a:noFill/>
          <a:ln w="9525">
            <a:solidFill>
              <a:srgbClr val="000000"/>
            </a:solidFill>
            <a:round/>
            <a:headEnd/>
            <a:tailEnd/>
          </a:ln>
        </xdr:spPr>
      </xdr:sp>
    </xdr:grpSp>
    <xdr:clientData/>
  </xdr:twoCellAnchor>
  <xdr:twoCellAnchor>
    <xdr:from>
      <xdr:col>4</xdr:col>
      <xdr:colOff>0</xdr:colOff>
      <xdr:row>115</xdr:row>
      <xdr:rowOff>0</xdr:rowOff>
    </xdr:from>
    <xdr:to>
      <xdr:col>4</xdr:col>
      <xdr:colOff>0</xdr:colOff>
      <xdr:row>115</xdr:row>
      <xdr:rowOff>0</xdr:rowOff>
    </xdr:to>
    <xdr:grpSp>
      <xdr:nvGrpSpPr>
        <xdr:cNvPr id="8" name="Group 429">
          <a:extLst>
            <a:ext uri="{FF2B5EF4-FFF2-40B4-BE49-F238E27FC236}">
              <a16:creationId xmlns:a16="http://schemas.microsoft.com/office/drawing/2014/main" id="{00000000-0008-0000-0200-000008000000}"/>
            </a:ext>
          </a:extLst>
        </xdr:cNvPr>
        <xdr:cNvGrpSpPr>
          <a:grpSpLocks/>
        </xdr:cNvGrpSpPr>
      </xdr:nvGrpSpPr>
      <xdr:grpSpPr bwMode="auto">
        <a:xfrm>
          <a:off x="2797629" y="19147971"/>
          <a:ext cx="0" cy="0"/>
          <a:chOff x="968" y="1318"/>
          <a:chExt cx="37" cy="11"/>
        </a:xfrm>
      </xdr:grpSpPr>
      <xdr:sp macro="" textlink="">
        <xdr:nvSpPr>
          <xdr:cNvPr id="9" name="Line 430">
            <a:extLst>
              <a:ext uri="{FF2B5EF4-FFF2-40B4-BE49-F238E27FC236}">
                <a16:creationId xmlns:a16="http://schemas.microsoft.com/office/drawing/2014/main" id="{00000000-0008-0000-0200-000009000000}"/>
              </a:ext>
            </a:extLst>
          </xdr:cNvPr>
          <xdr:cNvSpPr>
            <a:spLocks noChangeShapeType="1"/>
          </xdr:cNvSpPr>
        </xdr:nvSpPr>
        <xdr:spPr bwMode="auto">
          <a:xfrm flipV="1">
            <a:off x="968" y="1318"/>
            <a:ext cx="0" cy="11"/>
          </a:xfrm>
          <a:prstGeom prst="line">
            <a:avLst/>
          </a:prstGeom>
          <a:noFill/>
          <a:ln w="9525">
            <a:solidFill>
              <a:srgbClr val="000000"/>
            </a:solidFill>
            <a:round/>
            <a:headEnd/>
            <a:tailEnd/>
          </a:ln>
        </xdr:spPr>
      </xdr:sp>
      <xdr:sp macro="" textlink="">
        <xdr:nvSpPr>
          <xdr:cNvPr id="10" name="Line 431">
            <a:extLst>
              <a:ext uri="{FF2B5EF4-FFF2-40B4-BE49-F238E27FC236}">
                <a16:creationId xmlns:a16="http://schemas.microsoft.com/office/drawing/2014/main" id="{00000000-0008-0000-0200-00000A000000}"/>
              </a:ext>
            </a:extLst>
          </xdr:cNvPr>
          <xdr:cNvSpPr>
            <a:spLocks noChangeShapeType="1"/>
          </xdr:cNvSpPr>
        </xdr:nvSpPr>
        <xdr:spPr bwMode="auto">
          <a:xfrm>
            <a:off x="968" y="1318"/>
            <a:ext cx="37" cy="0"/>
          </a:xfrm>
          <a:prstGeom prst="line">
            <a:avLst/>
          </a:prstGeom>
          <a:noFill/>
          <a:ln w="9525">
            <a:solidFill>
              <a:srgbClr val="000000"/>
            </a:solidFill>
            <a:round/>
            <a:headEnd/>
            <a:tailEnd/>
          </a:ln>
        </xdr:spPr>
      </xdr:sp>
    </xdr:grpSp>
    <xdr:clientData/>
  </xdr:twoCellAnchor>
  <xdr:twoCellAnchor>
    <xdr:from>
      <xdr:col>4</xdr:col>
      <xdr:colOff>0</xdr:colOff>
      <xdr:row>115</xdr:row>
      <xdr:rowOff>0</xdr:rowOff>
    </xdr:from>
    <xdr:to>
      <xdr:col>4</xdr:col>
      <xdr:colOff>0</xdr:colOff>
      <xdr:row>115</xdr:row>
      <xdr:rowOff>0</xdr:rowOff>
    </xdr:to>
    <xdr:grpSp>
      <xdr:nvGrpSpPr>
        <xdr:cNvPr id="11" name="Group 432">
          <a:extLst>
            <a:ext uri="{FF2B5EF4-FFF2-40B4-BE49-F238E27FC236}">
              <a16:creationId xmlns:a16="http://schemas.microsoft.com/office/drawing/2014/main" id="{00000000-0008-0000-0200-00000B000000}"/>
            </a:ext>
          </a:extLst>
        </xdr:cNvPr>
        <xdr:cNvGrpSpPr>
          <a:grpSpLocks/>
        </xdr:cNvGrpSpPr>
      </xdr:nvGrpSpPr>
      <xdr:grpSpPr bwMode="auto">
        <a:xfrm>
          <a:off x="2797629" y="19147971"/>
          <a:ext cx="0" cy="0"/>
          <a:chOff x="1147" y="1316"/>
          <a:chExt cx="37" cy="11"/>
        </a:xfrm>
      </xdr:grpSpPr>
      <xdr:sp macro="" textlink="">
        <xdr:nvSpPr>
          <xdr:cNvPr id="12" name="Line 433">
            <a:extLst>
              <a:ext uri="{FF2B5EF4-FFF2-40B4-BE49-F238E27FC236}">
                <a16:creationId xmlns:a16="http://schemas.microsoft.com/office/drawing/2014/main" id="{00000000-0008-0000-0200-00000C000000}"/>
              </a:ext>
            </a:extLst>
          </xdr:cNvPr>
          <xdr:cNvSpPr>
            <a:spLocks noChangeShapeType="1"/>
          </xdr:cNvSpPr>
        </xdr:nvSpPr>
        <xdr:spPr bwMode="auto">
          <a:xfrm flipV="1">
            <a:off x="1184" y="1316"/>
            <a:ext cx="0" cy="11"/>
          </a:xfrm>
          <a:prstGeom prst="line">
            <a:avLst/>
          </a:prstGeom>
          <a:noFill/>
          <a:ln w="9525">
            <a:solidFill>
              <a:srgbClr val="000000"/>
            </a:solidFill>
            <a:round/>
            <a:headEnd/>
            <a:tailEnd/>
          </a:ln>
        </xdr:spPr>
      </xdr:sp>
      <xdr:sp macro="" textlink="">
        <xdr:nvSpPr>
          <xdr:cNvPr id="13" name="Line 434">
            <a:extLst>
              <a:ext uri="{FF2B5EF4-FFF2-40B4-BE49-F238E27FC236}">
                <a16:creationId xmlns:a16="http://schemas.microsoft.com/office/drawing/2014/main" id="{00000000-0008-0000-0200-00000D000000}"/>
              </a:ext>
            </a:extLst>
          </xdr:cNvPr>
          <xdr:cNvSpPr>
            <a:spLocks noChangeShapeType="1"/>
          </xdr:cNvSpPr>
        </xdr:nvSpPr>
        <xdr:spPr bwMode="auto">
          <a:xfrm>
            <a:off x="1147" y="1316"/>
            <a:ext cx="37" cy="0"/>
          </a:xfrm>
          <a:prstGeom prst="line">
            <a:avLst/>
          </a:prstGeom>
          <a:noFill/>
          <a:ln w="9525">
            <a:solidFill>
              <a:srgbClr val="000000"/>
            </a:solidFill>
            <a:round/>
            <a:headEnd/>
            <a:tailEnd/>
          </a:ln>
        </xdr:spPr>
      </xdr:sp>
    </xdr:grpSp>
    <xdr:clientData/>
  </xdr:twoCellAnchor>
  <xdr:twoCellAnchor>
    <xdr:from>
      <xdr:col>6</xdr:col>
      <xdr:colOff>0</xdr:colOff>
      <xdr:row>0</xdr:row>
      <xdr:rowOff>0</xdr:rowOff>
    </xdr:from>
    <xdr:to>
      <xdr:col>6</xdr:col>
      <xdr:colOff>0</xdr:colOff>
      <xdr:row>0</xdr:row>
      <xdr:rowOff>0</xdr:rowOff>
    </xdr:to>
    <xdr:sp macro="" textlink="">
      <xdr:nvSpPr>
        <xdr:cNvPr id="14" name="AutoShape 157">
          <a:extLst>
            <a:ext uri="{FF2B5EF4-FFF2-40B4-BE49-F238E27FC236}">
              <a16:creationId xmlns:a16="http://schemas.microsoft.com/office/drawing/2014/main" id="{00000000-0008-0000-0200-00000E000000}"/>
            </a:ext>
          </a:extLst>
        </xdr:cNvPr>
        <xdr:cNvSpPr>
          <a:spLocks noChangeArrowheads="1"/>
        </xdr:cNvSpPr>
      </xdr:nvSpPr>
      <xdr:spPr bwMode="auto">
        <a:xfrm>
          <a:off x="2844800" y="0"/>
          <a:ext cx="0" cy="0"/>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17694720 60000 65536"/>
            <a:gd name="T11" fmla="*/ 5898240 60000 65536"/>
            <a:gd name="T12" fmla="*/ 5898240 60000 65536"/>
            <a:gd name="T13" fmla="*/ 5898240 60000 65536"/>
            <a:gd name="T14" fmla="*/ 0 60000 65536"/>
            <a:gd name="T15" fmla="*/ 0 w 21600"/>
            <a:gd name="T16" fmla="*/ 0 h 21600"/>
            <a:gd name="T17" fmla="*/ 21600 w 21600"/>
            <a:gd name="T18" fmla="*/ 21600 h 21600"/>
          </a:gdLst>
          <a:ahLst/>
          <a:cxnLst>
            <a:cxn ang="T10">
              <a:pos x="T0" y="T1"/>
            </a:cxn>
            <a:cxn ang="T11">
              <a:pos x="T2" y="T3"/>
            </a:cxn>
            <a:cxn ang="T12">
              <a:pos x="T4" y="T5"/>
            </a:cxn>
            <a:cxn ang="T13">
              <a:pos x="T6" y="T7"/>
            </a:cxn>
            <a:cxn ang="T14">
              <a:pos x="T8" y="T9"/>
            </a:cxn>
          </a:cxnLst>
          <a:rect l="T15" t="T16" r="T17" b="T18"/>
          <a:pathLst>
            <a:path w="21600" h="21600">
              <a:moveTo>
                <a:pt x="15662" y="14285"/>
              </a:moveTo>
              <a:lnTo>
                <a:pt x="21600" y="8310"/>
              </a:lnTo>
              <a:lnTo>
                <a:pt x="18630" y="8310"/>
              </a:lnTo>
              <a:cubicBezTo>
                <a:pt x="18630" y="3721"/>
                <a:pt x="14430" y="0"/>
                <a:pt x="9250" y="0"/>
              </a:cubicBezTo>
              <a:cubicBezTo>
                <a:pt x="4141" y="0"/>
                <a:pt x="0" y="3799"/>
                <a:pt x="0" y="8485"/>
              </a:cubicBezTo>
              <a:lnTo>
                <a:pt x="0" y="21600"/>
              </a:lnTo>
              <a:lnTo>
                <a:pt x="6110" y="21600"/>
              </a:lnTo>
              <a:lnTo>
                <a:pt x="6110" y="8310"/>
              </a:lnTo>
              <a:cubicBezTo>
                <a:pt x="6110" y="6947"/>
                <a:pt x="7362" y="5842"/>
                <a:pt x="8907" y="5842"/>
              </a:cubicBezTo>
              <a:lnTo>
                <a:pt x="9725" y="5842"/>
              </a:lnTo>
              <a:cubicBezTo>
                <a:pt x="11269" y="5842"/>
                <a:pt x="12520" y="6947"/>
                <a:pt x="12520" y="8310"/>
              </a:cubicBezTo>
              <a:lnTo>
                <a:pt x="9725" y="8310"/>
              </a:lnTo>
              <a:close/>
            </a:path>
          </a:pathLst>
        </a:custGeom>
        <a:solidFill>
          <a:srgbClr val="FFFF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xdr:colOff>
      <xdr:row>20</xdr:row>
      <xdr:rowOff>53975</xdr:rowOff>
    </xdr:from>
    <xdr:to>
      <xdr:col>7</xdr:col>
      <xdr:colOff>1047750</xdr:colOff>
      <xdr:row>36</xdr:row>
      <xdr:rowOff>144145</xdr:rowOff>
    </xdr:to>
    <xdr:pic>
      <xdr:nvPicPr>
        <xdr:cNvPr id="5" name="図 4">
          <a:extLst>
            <a:ext uri="{FF2B5EF4-FFF2-40B4-BE49-F238E27FC236}">
              <a16:creationId xmlns:a16="http://schemas.microsoft.com/office/drawing/2014/main" id="{8A9474BD-4B4F-4A93-BCDD-D7B17247C607}"/>
            </a:ext>
          </a:extLst>
        </xdr:cNvPr>
        <xdr:cNvPicPr>
          <a:picLocks noChangeAspect="1"/>
        </xdr:cNvPicPr>
      </xdr:nvPicPr>
      <xdr:blipFill>
        <a:blip xmlns:r="http://schemas.openxmlformats.org/officeDocument/2006/relationships" r:embed="rId1"/>
        <a:stretch>
          <a:fillRect/>
        </a:stretch>
      </xdr:blipFill>
      <xdr:spPr>
        <a:xfrm>
          <a:off x="209550" y="4254500"/>
          <a:ext cx="5562600" cy="3134995"/>
        </a:xfrm>
        <a:prstGeom prst="rect">
          <a:avLst/>
        </a:prstGeom>
      </xdr:spPr>
    </xdr:pic>
    <xdr:clientData/>
  </xdr:twoCellAnchor>
  <xdr:twoCellAnchor>
    <xdr:from>
      <xdr:col>5</xdr:col>
      <xdr:colOff>958850</xdr:colOff>
      <xdr:row>23</xdr:row>
      <xdr:rowOff>142875</xdr:rowOff>
    </xdr:from>
    <xdr:to>
      <xdr:col>5</xdr:col>
      <xdr:colOff>958850</xdr:colOff>
      <xdr:row>27</xdr:row>
      <xdr:rowOff>47625</xdr:rowOff>
    </xdr:to>
    <xdr:cxnSp macro="">
      <xdr:nvCxnSpPr>
        <xdr:cNvPr id="7" name="直線コネクタ 6">
          <a:extLst>
            <a:ext uri="{FF2B5EF4-FFF2-40B4-BE49-F238E27FC236}">
              <a16:creationId xmlns:a16="http://schemas.microsoft.com/office/drawing/2014/main" id="{19EA3821-3BDF-44AD-A715-4B49759ED378}"/>
            </a:ext>
          </a:extLst>
        </xdr:cNvPr>
        <xdr:cNvCxnSpPr/>
      </xdr:nvCxnSpPr>
      <xdr:spPr bwMode="auto">
        <a:xfrm>
          <a:off x="2921000" y="4914900"/>
          <a:ext cx="0" cy="666750"/>
        </a:xfrm>
        <a:prstGeom prst="line">
          <a:avLst/>
        </a:prstGeom>
        <a:ln w="38100">
          <a:solidFill>
            <a:srgbClr val="FF0000"/>
          </a:solidFill>
          <a:headEnd type="none" w="med" len="med"/>
          <a:tailEnd type="none" w="med" len="me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5</xdr:col>
      <xdr:colOff>939800</xdr:colOff>
      <xdr:row>27</xdr:row>
      <xdr:rowOff>44450</xdr:rowOff>
    </xdr:from>
    <xdr:to>
      <xdr:col>6</xdr:col>
      <xdr:colOff>710712</xdr:colOff>
      <xdr:row>27</xdr:row>
      <xdr:rowOff>44450</xdr:rowOff>
    </xdr:to>
    <xdr:cxnSp macro="">
      <xdr:nvCxnSpPr>
        <xdr:cNvPr id="11" name="直線コネクタ 10">
          <a:extLst>
            <a:ext uri="{FF2B5EF4-FFF2-40B4-BE49-F238E27FC236}">
              <a16:creationId xmlns:a16="http://schemas.microsoft.com/office/drawing/2014/main" id="{0D33DB62-BAB1-451E-A6B3-3E0B03A47205}"/>
            </a:ext>
          </a:extLst>
        </xdr:cNvPr>
        <xdr:cNvCxnSpPr/>
      </xdr:nvCxnSpPr>
      <xdr:spPr bwMode="auto">
        <a:xfrm>
          <a:off x="2903415" y="5568950"/>
          <a:ext cx="1038470" cy="0"/>
        </a:xfrm>
        <a:prstGeom prst="line">
          <a:avLst/>
        </a:prstGeom>
        <a:solidFill>
          <a:srgbClr val="FFFFFF"/>
        </a:solidFill>
        <a:ln w="38100" cap="flat" cmpd="sng" algn="ctr">
          <a:solidFill>
            <a:srgbClr val="FF0000"/>
          </a:solidFill>
          <a:prstDash val="solid"/>
          <a:round/>
          <a:headEnd type="none" w="med" len="med"/>
          <a:tailEnd type="none" w="med" len="med"/>
        </a:ln>
        <a:effectLst/>
      </xdr:spPr>
    </xdr:cxnSp>
    <xdr:clientData/>
  </xdr:twoCellAnchor>
  <xdr:twoCellAnchor>
    <xdr:from>
      <xdr:col>6</xdr:col>
      <xdr:colOff>695825</xdr:colOff>
      <xdr:row>27</xdr:row>
      <xdr:rowOff>47137</xdr:rowOff>
    </xdr:from>
    <xdr:to>
      <xdr:col>6</xdr:col>
      <xdr:colOff>695825</xdr:colOff>
      <xdr:row>28</xdr:row>
      <xdr:rowOff>29308</xdr:rowOff>
    </xdr:to>
    <xdr:cxnSp macro="">
      <xdr:nvCxnSpPr>
        <xdr:cNvPr id="20" name="直線矢印コネクタ 19">
          <a:extLst>
            <a:ext uri="{FF2B5EF4-FFF2-40B4-BE49-F238E27FC236}">
              <a16:creationId xmlns:a16="http://schemas.microsoft.com/office/drawing/2014/main" id="{A1D98B77-A486-43EA-A580-89C31C66BB16}"/>
            </a:ext>
          </a:extLst>
        </xdr:cNvPr>
        <xdr:cNvCxnSpPr/>
      </xdr:nvCxnSpPr>
      <xdr:spPr bwMode="auto">
        <a:xfrm>
          <a:off x="3926998" y="5571637"/>
          <a:ext cx="0" cy="172671"/>
        </a:xfrm>
        <a:prstGeom prst="straightConnector1">
          <a:avLst/>
        </a:prstGeom>
        <a:solidFill>
          <a:srgbClr val="FFFFFF"/>
        </a:solidFill>
        <a:ln w="38100" cap="flat" cmpd="sng" algn="ctr">
          <a:solidFill>
            <a:srgbClr val="FF0000"/>
          </a:solidFill>
          <a:prstDash val="solid"/>
          <a:round/>
          <a:headEnd type="none" w="med" len="med"/>
          <a:tailEnd type="triangle"/>
        </a:ln>
        <a:effectLst/>
      </xdr:spPr>
    </xdr:cxnSp>
    <xdr:clientData/>
  </xdr:twoCellAnchor>
  <xdr:twoCellAnchor>
    <xdr:from>
      <xdr:col>6</xdr:col>
      <xdr:colOff>363602</xdr:colOff>
      <xdr:row>28</xdr:row>
      <xdr:rowOff>16652</xdr:rowOff>
    </xdr:from>
    <xdr:to>
      <xdr:col>6</xdr:col>
      <xdr:colOff>1031100</xdr:colOff>
      <xdr:row>29</xdr:row>
      <xdr:rowOff>91918</xdr:rowOff>
    </xdr:to>
    <xdr:sp macro="" textlink="">
      <xdr:nvSpPr>
        <xdr:cNvPr id="21" name="テキスト ボックス 20">
          <a:extLst>
            <a:ext uri="{FF2B5EF4-FFF2-40B4-BE49-F238E27FC236}">
              <a16:creationId xmlns:a16="http://schemas.microsoft.com/office/drawing/2014/main" id="{CCB52AFA-F2CD-432F-BDF1-2F844A659FF4}"/>
            </a:ext>
          </a:extLst>
        </xdr:cNvPr>
        <xdr:cNvSpPr txBox="1"/>
      </xdr:nvSpPr>
      <xdr:spPr>
        <a:xfrm>
          <a:off x="3594775" y="5731652"/>
          <a:ext cx="667498" cy="26576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搬入口</a:t>
          </a:r>
        </a:p>
      </xdr:txBody>
    </xdr:sp>
    <xdr:clientData/>
  </xdr:twoCellAnchor>
  <xdr:twoCellAnchor editAs="oneCell">
    <xdr:from>
      <xdr:col>2</xdr:col>
      <xdr:colOff>8031</xdr:colOff>
      <xdr:row>38</xdr:row>
      <xdr:rowOff>1</xdr:rowOff>
    </xdr:from>
    <xdr:to>
      <xdr:col>8</xdr:col>
      <xdr:colOff>11206</xdr:colOff>
      <xdr:row>54</xdr:row>
      <xdr:rowOff>40467</xdr:rowOff>
    </xdr:to>
    <xdr:pic>
      <xdr:nvPicPr>
        <xdr:cNvPr id="24" name="図 23">
          <a:extLst>
            <a:ext uri="{FF2B5EF4-FFF2-40B4-BE49-F238E27FC236}">
              <a16:creationId xmlns:a16="http://schemas.microsoft.com/office/drawing/2014/main" id="{2450B603-CEB7-4305-ABE4-59753FC46F3F}"/>
            </a:ext>
          </a:extLst>
        </xdr:cNvPr>
        <xdr:cNvPicPr>
          <a:picLocks noChangeAspect="1"/>
        </xdr:cNvPicPr>
      </xdr:nvPicPr>
      <xdr:blipFill>
        <a:blip xmlns:r="http://schemas.openxmlformats.org/officeDocument/2006/relationships" r:embed="rId2"/>
        <a:stretch>
          <a:fillRect/>
        </a:stretch>
      </xdr:blipFill>
      <xdr:spPr>
        <a:xfrm>
          <a:off x="209737" y="7642413"/>
          <a:ext cx="6028765" cy="30884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125640</xdr:colOff>
      <xdr:row>37</xdr:row>
      <xdr:rowOff>52162</xdr:rowOff>
    </xdr:from>
    <xdr:to>
      <xdr:col>9</xdr:col>
      <xdr:colOff>306237</xdr:colOff>
      <xdr:row>72</xdr:row>
      <xdr:rowOff>85727</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275319" y="5957662"/>
          <a:ext cx="9134097" cy="6708322"/>
        </a:xfrm>
        <a:prstGeom prst="rect">
          <a:avLst/>
        </a:prstGeom>
      </xdr:spPr>
    </xdr:pic>
    <xdr:clientData/>
  </xdr:twoCellAnchor>
  <xdr:twoCellAnchor>
    <xdr:from>
      <xdr:col>17</xdr:col>
      <xdr:colOff>312964</xdr:colOff>
      <xdr:row>35</xdr:row>
      <xdr:rowOff>40822</xdr:rowOff>
    </xdr:from>
    <xdr:to>
      <xdr:col>26</xdr:col>
      <xdr:colOff>421822</xdr:colOff>
      <xdr:row>48</xdr:row>
      <xdr:rowOff>95250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1266714" y="5320393"/>
          <a:ext cx="5742215" cy="28030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なんば</a:t>
          </a:r>
          <a:r>
            <a:rPr kumimoji="1" lang="en-US" altLang="ja-JP" sz="1100"/>
            <a:t>City</a:t>
          </a:r>
          <a:r>
            <a:rPr kumimoji="1" lang="ja-JP" altLang="en-US" sz="1100"/>
            <a:t>実績で</a:t>
          </a:r>
          <a:r>
            <a:rPr kumimoji="1" lang="en-US" altLang="ja-JP" sz="1100"/>
            <a:t>186</a:t>
          </a:r>
          <a:r>
            <a:rPr kumimoji="1" lang="ja-JP" altLang="en-US" sz="1100"/>
            <a:t>坪</a:t>
          </a:r>
          <a:r>
            <a:rPr kumimoji="1" lang="en-US" altLang="ja-JP" sz="1100"/>
            <a:t>7</a:t>
          </a:r>
          <a:r>
            <a:rPr kumimoji="1" lang="ja-JP" altLang="en-US" sz="1100"/>
            <a:t>台</a:t>
          </a:r>
          <a:endParaRPr kumimoji="1" lang="en-US" altLang="ja-JP" sz="1100"/>
        </a:p>
        <a:p>
          <a:r>
            <a:rPr kumimoji="1" lang="en-US" altLang="ja-JP" sz="1100"/>
            <a:t>251</a:t>
          </a:r>
          <a:r>
            <a:rPr kumimoji="1" lang="ja-JP" altLang="en-US" sz="1100"/>
            <a:t>坪で</a:t>
          </a:r>
          <a:r>
            <a:rPr kumimoji="1" lang="en-US" altLang="ja-JP" sz="1100"/>
            <a:t>1.35</a:t>
          </a:r>
          <a:r>
            <a:rPr kumimoji="1" lang="ja-JP" altLang="en-US" sz="1100"/>
            <a:t>倍だから</a:t>
          </a:r>
          <a:r>
            <a:rPr kumimoji="1" lang="en-US" altLang="ja-JP" sz="1100"/>
            <a:t>9.45</a:t>
          </a:r>
          <a:r>
            <a:rPr kumimoji="1" lang="ja-JP" altLang="en-US" sz="1100"/>
            <a:t>台≒</a:t>
          </a:r>
          <a:r>
            <a:rPr kumimoji="1" lang="en-US" altLang="ja-JP" sz="1100"/>
            <a:t>10</a:t>
          </a:r>
          <a:r>
            <a:rPr kumimoji="1" lang="ja-JP" altLang="en-US" sz="1100"/>
            <a:t>台想定。</a:t>
          </a:r>
          <a:endParaRPr kumimoji="1" lang="en-US" altLang="ja-JP" sz="1100"/>
        </a:p>
        <a:p>
          <a:endParaRPr kumimoji="1" lang="en-US" altLang="ja-JP" sz="1100"/>
        </a:p>
        <a:p>
          <a:r>
            <a:rPr kumimoji="1" lang="ja-JP" altLang="en-US" sz="1100"/>
            <a:t>導線確認・バース占有できるか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655320</xdr:colOff>
      <xdr:row>5</xdr:row>
      <xdr:rowOff>45720</xdr:rowOff>
    </xdr:from>
    <xdr:to>
      <xdr:col>13</xdr:col>
      <xdr:colOff>757320</xdr:colOff>
      <xdr:row>9</xdr:row>
      <xdr:rowOff>178200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021070" y="1131570"/>
          <a:ext cx="876700" cy="805580"/>
        </a:xfrm>
        <a:prstGeom prst="rect">
          <a:avLst/>
        </a:prstGeom>
        <a:gradFill>
          <a:gsLst>
            <a:gs pos="0">
              <a:schemeClr val="accent2">
                <a:tint val="50000"/>
                <a:satMod val="300000"/>
                <a:alpha val="30000"/>
              </a:schemeClr>
            </a:gs>
            <a:gs pos="35000">
              <a:schemeClr val="accent2">
                <a:tint val="37000"/>
                <a:satMod val="300000"/>
                <a:alpha val="30000"/>
              </a:schemeClr>
            </a:gs>
            <a:gs pos="100000">
              <a:schemeClr val="accent2">
                <a:tint val="15000"/>
                <a:satMod val="350000"/>
                <a:alpha val="30000"/>
              </a:schemeClr>
            </a:gs>
          </a:gsLst>
        </a:gradFill>
        <a:ln w="12700">
          <a:solidFill>
            <a:schemeClr val="accent2">
              <a:shade val="95000"/>
              <a:satMod val="105000"/>
              <a:alpha val="65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kumimoji="1" lang="ja-JP" altLang="en-US" sz="2000" baseline="0">
              <a:solidFill>
                <a:srgbClr val="C00000"/>
              </a:solidFill>
            </a:rPr>
            <a:t>社印</a:t>
          </a:r>
        </a:p>
      </xdr:txBody>
    </xdr:sp>
    <xdr:clientData fPrintsWithSheet="0"/>
  </xdr:twoCellAnchor>
  <xdr:twoCellAnchor>
    <xdr:from>
      <xdr:col>5</xdr:col>
      <xdr:colOff>274209</xdr:colOff>
      <xdr:row>13</xdr:row>
      <xdr:rowOff>141905</xdr:rowOff>
    </xdr:from>
    <xdr:to>
      <xdr:col>6</xdr:col>
      <xdr:colOff>147657</xdr:colOff>
      <xdr:row>14</xdr:row>
      <xdr:rowOff>149002</xdr:rowOff>
    </xdr:to>
    <xdr:sp macro="" textlink="">
      <xdr:nvSpPr>
        <xdr:cNvPr id="3" name="円/楕円 3">
          <a:extLst>
            <a:ext uri="{FF2B5EF4-FFF2-40B4-BE49-F238E27FC236}">
              <a16:creationId xmlns:a16="http://schemas.microsoft.com/office/drawing/2014/main" id="{00000000-0008-0000-0600-000003000000}"/>
            </a:ext>
          </a:extLst>
        </xdr:cNvPr>
        <xdr:cNvSpPr/>
      </xdr:nvSpPr>
      <xdr:spPr>
        <a:xfrm>
          <a:off x="3042062" y="2528758"/>
          <a:ext cx="411330" cy="17518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655320</xdr:colOff>
      <xdr:row>5</xdr:row>
      <xdr:rowOff>45720</xdr:rowOff>
    </xdr:from>
    <xdr:to>
      <xdr:col>13</xdr:col>
      <xdr:colOff>757320</xdr:colOff>
      <xdr:row>9</xdr:row>
      <xdr:rowOff>178200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905500" y="1143000"/>
          <a:ext cx="864000" cy="818280"/>
        </a:xfrm>
        <a:prstGeom prst="rect">
          <a:avLst/>
        </a:prstGeom>
        <a:gradFill>
          <a:gsLst>
            <a:gs pos="0">
              <a:schemeClr val="accent2">
                <a:tint val="50000"/>
                <a:satMod val="300000"/>
                <a:alpha val="30000"/>
              </a:schemeClr>
            </a:gs>
            <a:gs pos="35000">
              <a:schemeClr val="accent2">
                <a:tint val="37000"/>
                <a:satMod val="300000"/>
                <a:alpha val="30000"/>
              </a:schemeClr>
            </a:gs>
            <a:gs pos="100000">
              <a:schemeClr val="accent2">
                <a:tint val="15000"/>
                <a:satMod val="350000"/>
                <a:alpha val="30000"/>
              </a:schemeClr>
            </a:gs>
          </a:gsLst>
        </a:gradFill>
        <a:ln w="12700">
          <a:solidFill>
            <a:schemeClr val="accent2">
              <a:shade val="95000"/>
              <a:satMod val="105000"/>
              <a:alpha val="65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kumimoji="1" lang="ja-JP" altLang="en-US" sz="2000" baseline="0">
              <a:solidFill>
                <a:srgbClr val="C00000"/>
              </a:solidFill>
            </a:rPr>
            <a:t>社印</a:t>
          </a:r>
        </a:p>
      </xdr:txBody>
    </xdr:sp>
    <xdr:clientData fPrintsWithSheet="0"/>
  </xdr:twoCellAnchor>
  <xdr:twoCellAnchor>
    <xdr:from>
      <xdr:col>5</xdr:col>
      <xdr:colOff>74930</xdr:colOff>
      <xdr:row>14</xdr:row>
      <xdr:rowOff>153670</xdr:rowOff>
    </xdr:from>
    <xdr:to>
      <xdr:col>5</xdr:col>
      <xdr:colOff>478790</xdr:colOff>
      <xdr:row>16</xdr:row>
      <xdr:rowOff>1270</xdr:rowOff>
    </xdr:to>
    <xdr:sp macro="" textlink="">
      <xdr:nvSpPr>
        <xdr:cNvPr id="3" name="円/楕円 3">
          <a:extLst>
            <a:ext uri="{FF2B5EF4-FFF2-40B4-BE49-F238E27FC236}">
              <a16:creationId xmlns:a16="http://schemas.microsoft.com/office/drawing/2014/main" id="{00000000-0008-0000-0800-000003000000}"/>
            </a:ext>
          </a:extLst>
        </xdr:cNvPr>
        <xdr:cNvSpPr/>
      </xdr:nvSpPr>
      <xdr:spPr>
        <a:xfrm>
          <a:off x="2849880" y="2788920"/>
          <a:ext cx="403860" cy="177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655320</xdr:colOff>
      <xdr:row>5</xdr:row>
      <xdr:rowOff>45720</xdr:rowOff>
    </xdr:from>
    <xdr:to>
      <xdr:col>13</xdr:col>
      <xdr:colOff>757320</xdr:colOff>
      <xdr:row>9</xdr:row>
      <xdr:rowOff>178200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021070" y="1131570"/>
          <a:ext cx="876700" cy="805580"/>
        </a:xfrm>
        <a:prstGeom prst="rect">
          <a:avLst/>
        </a:prstGeom>
        <a:gradFill>
          <a:gsLst>
            <a:gs pos="0">
              <a:schemeClr val="accent2">
                <a:tint val="50000"/>
                <a:satMod val="300000"/>
                <a:alpha val="30000"/>
              </a:schemeClr>
            </a:gs>
            <a:gs pos="35000">
              <a:schemeClr val="accent2">
                <a:tint val="37000"/>
                <a:satMod val="300000"/>
                <a:alpha val="30000"/>
              </a:schemeClr>
            </a:gs>
            <a:gs pos="100000">
              <a:schemeClr val="accent2">
                <a:tint val="15000"/>
                <a:satMod val="350000"/>
                <a:alpha val="30000"/>
              </a:schemeClr>
            </a:gs>
          </a:gsLst>
        </a:gradFill>
        <a:ln w="12700">
          <a:solidFill>
            <a:schemeClr val="accent2">
              <a:shade val="95000"/>
              <a:satMod val="105000"/>
              <a:alpha val="65000"/>
            </a:schemeClr>
          </a:solidFill>
        </a:ln>
        <a:effectLst/>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kumimoji="1" lang="ja-JP" altLang="en-US" sz="2000" baseline="0">
              <a:solidFill>
                <a:srgbClr val="C00000"/>
              </a:solidFill>
            </a:rPr>
            <a:t>社印</a:t>
          </a:r>
        </a:p>
      </xdr:txBody>
    </xdr:sp>
    <xdr:clientData fPrintsWithSheet="0"/>
  </xdr:twoCellAnchor>
  <xdr:twoCellAnchor>
    <xdr:from>
      <xdr:col>5</xdr:col>
      <xdr:colOff>43180</xdr:colOff>
      <xdr:row>14</xdr:row>
      <xdr:rowOff>160020</xdr:rowOff>
    </xdr:from>
    <xdr:to>
      <xdr:col>5</xdr:col>
      <xdr:colOff>447040</xdr:colOff>
      <xdr:row>16</xdr:row>
      <xdr:rowOff>7620</xdr:rowOff>
    </xdr:to>
    <xdr:sp macro="" textlink="">
      <xdr:nvSpPr>
        <xdr:cNvPr id="3" name="円/楕円 3">
          <a:extLst>
            <a:ext uri="{FF2B5EF4-FFF2-40B4-BE49-F238E27FC236}">
              <a16:creationId xmlns:a16="http://schemas.microsoft.com/office/drawing/2014/main" id="{00000000-0008-0000-0900-000003000000}"/>
            </a:ext>
          </a:extLst>
        </xdr:cNvPr>
        <xdr:cNvSpPr/>
      </xdr:nvSpPr>
      <xdr:spPr>
        <a:xfrm>
          <a:off x="2818130" y="2795270"/>
          <a:ext cx="403860" cy="177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森中 寛(Morinaka Hiroshi)" id="{72074FB5-D3E6-467A-9625-3603E5B3CABA}" userId="S::hiroshi_morinaka@nitori.jp::2fbe6214-5f25-46cb-9789-0ae5490b96db"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0" dT="2025-01-13T09:01:00.30" personId="{72074FB5-D3E6-467A-9625-3603E5B3CABA}" id="{78E3FBCD-F4C0-4BE7-A291-12C38C7C57B3}">
    <text>カウンター木工</text>
  </threadedComment>
  <threadedComment ref="H10" dT="2025-01-13T09:01:00.30" personId="{72074FB5-D3E6-467A-9625-3603E5B3CABA}" id="{542D35C6-4389-4F2F-9F1D-0614364C628A}">
    <text>カウンター木工</text>
  </threadedComment>
  <threadedComment ref="G13" dT="2025-01-13T09:01:29.78" personId="{72074FB5-D3E6-467A-9625-3603E5B3CABA}" id="{7DD9D59F-7DA1-4258-B35B-ECF5B052F544}">
    <text>破損棚板・バックボードなど</text>
  </threadedComment>
  <threadedComment ref="H13" dT="2025-01-13T09:01:29.78" personId="{72074FB5-D3E6-467A-9625-3603E5B3CABA}" id="{62388E9D-87B8-4BBD-8BB4-B7E0A4CE981B}">
    <text>破損棚板・バックボードなど</text>
  </threadedComment>
</ThreadedComments>
</file>

<file path=xl/threadedComments/threadedComment2.xml><?xml version="1.0" encoding="utf-8"?>
<ThreadedComments xmlns="http://schemas.microsoft.com/office/spreadsheetml/2018/threadedcomments" xmlns:x="http://schemas.openxmlformats.org/spreadsheetml/2006/main">
  <threadedComment ref="F12" dT="2025-01-13T09:01:00.30" personId="{72074FB5-D3E6-467A-9625-3603E5B3CABA}" id="{2548BA25-CE83-4FF1-A6E3-E2654A0ED594}">
    <text>カウンター木工</text>
  </threadedComment>
  <threadedComment ref="G12" dT="2025-01-13T09:01:00.30" personId="{72074FB5-D3E6-467A-9625-3603E5B3CABA}" id="{EDE4A580-BE94-4B34-A1DB-DD6709C8F884}">
    <text>カウンター木工</text>
  </threadedComment>
  <threadedComment ref="F15" dT="2025-01-13T09:01:29.78" personId="{72074FB5-D3E6-467A-9625-3603E5B3CABA}" id="{E1CFD21F-80D3-4011-A4BF-E81ED560B451}">
    <text>破損棚板・バックボードなど</text>
  </threadedComment>
  <threadedComment ref="G15" dT="2025-01-13T09:01:29.78" personId="{72074FB5-D3E6-467A-9625-3603E5B3CABA}" id="{3439B549-232F-438D-A5C2-AD97E6A5EE1E}">
    <text>破損棚板・バックボードなど</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nfo@kk-saikoh.co.jp"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3"/>
  <sheetViews>
    <sheetView workbookViewId="0">
      <selection activeCell="B25" sqref="B25"/>
    </sheetView>
  </sheetViews>
  <sheetFormatPr defaultColWidth="9" defaultRowHeight="13.2"/>
  <cols>
    <col min="1" max="1" width="4" style="2" customWidth="1"/>
    <col min="2" max="2" width="37.6640625" style="2" customWidth="1"/>
    <col min="3" max="5" width="7" style="2" customWidth="1"/>
    <col min="6" max="6" width="8.6640625" style="2" customWidth="1"/>
    <col min="7" max="7" width="23" style="2" customWidth="1"/>
    <col min="8" max="8" width="18.109375" style="2" customWidth="1"/>
    <col min="9" max="25" width="15.6640625" style="2" customWidth="1"/>
    <col min="26" max="16384" width="9" style="2"/>
  </cols>
  <sheetData>
    <row r="1" spans="1:11" ht="19.2">
      <c r="A1" s="1"/>
      <c r="B1" s="1"/>
      <c r="C1" s="1"/>
      <c r="D1" s="1"/>
      <c r="E1" s="1"/>
      <c r="F1" s="1"/>
    </row>
    <row r="2" spans="1:11">
      <c r="B2" s="3"/>
      <c r="C2" s="3"/>
      <c r="D2" s="3"/>
      <c r="E2" s="3"/>
      <c r="F2" s="3"/>
      <c r="G2" s="3"/>
      <c r="H2" s="3"/>
      <c r="I2" s="3"/>
      <c r="J2" s="3"/>
      <c r="K2" s="3"/>
    </row>
    <row r="3" spans="1:11" ht="19.2">
      <c r="B3" s="39"/>
      <c r="C3" s="33" t="s">
        <v>20</v>
      </c>
      <c r="D3" s="1"/>
      <c r="E3" s="1"/>
      <c r="F3" s="1"/>
    </row>
    <row r="4" spans="1:11" ht="19.2">
      <c r="B4" s="4"/>
      <c r="C4" s="4"/>
      <c r="D4" s="1"/>
      <c r="E4" s="1"/>
      <c r="F4" s="1"/>
      <c r="H4" s="5"/>
    </row>
    <row r="5" spans="1:11" ht="14.4">
      <c r="A5" s="6"/>
      <c r="B5" s="7"/>
      <c r="C5" s="8"/>
      <c r="D5" s="6"/>
      <c r="E5" s="6"/>
      <c r="F5" s="6"/>
      <c r="G5" s="6"/>
      <c r="I5" s="6"/>
    </row>
    <row r="6" spans="1:11" ht="25.05" customHeight="1">
      <c r="A6" s="6"/>
      <c r="B6" s="7"/>
      <c r="C6" s="8"/>
      <c r="D6" s="6"/>
      <c r="E6" s="6"/>
      <c r="F6" s="6"/>
      <c r="G6" s="6"/>
    </row>
    <row r="7" spans="1:11" ht="25.05" customHeight="1">
      <c r="A7" s="9"/>
      <c r="B7" s="10" t="s">
        <v>4</v>
      </c>
      <c r="C7" s="10" t="s">
        <v>3</v>
      </c>
      <c r="D7" s="11" t="s">
        <v>5</v>
      </c>
      <c r="E7" s="11" t="s">
        <v>2</v>
      </c>
      <c r="F7" s="11" t="s">
        <v>15</v>
      </c>
      <c r="G7" s="11" t="s">
        <v>14</v>
      </c>
      <c r="H7" s="12" t="s">
        <v>6</v>
      </c>
    </row>
    <row r="8" spans="1:11" ht="25.05" customHeight="1">
      <c r="A8" s="9">
        <v>1</v>
      </c>
      <c r="B8" s="13" t="s">
        <v>0</v>
      </c>
      <c r="C8" s="14" t="e">
        <f>#REF!</f>
        <v>#REF!</v>
      </c>
      <c r="D8" s="15" t="s">
        <v>7</v>
      </c>
      <c r="E8" s="40"/>
      <c r="F8" s="15" t="e">
        <f>C8*E8</f>
        <v>#REF!</v>
      </c>
      <c r="G8" s="28"/>
      <c r="H8" s="16" t="e">
        <f>F8*G8</f>
        <v>#REF!</v>
      </c>
    </row>
    <row r="9" spans="1:11" ht="25.05" customHeight="1">
      <c r="A9" s="9">
        <v>2</v>
      </c>
      <c r="B9" s="10" t="s">
        <v>21</v>
      </c>
      <c r="C9" s="14" t="e">
        <f>#REF!</f>
        <v>#REF!</v>
      </c>
      <c r="D9" s="15" t="s">
        <v>8</v>
      </c>
      <c r="E9" s="40"/>
      <c r="F9" s="15" t="e">
        <f>C9*E9</f>
        <v>#REF!</v>
      </c>
      <c r="G9" s="28"/>
      <c r="H9" s="16" t="e">
        <f>F9*G9</f>
        <v>#REF!</v>
      </c>
    </row>
    <row r="10" spans="1:11" ht="25.05" customHeight="1">
      <c r="A10" s="9">
        <v>3</v>
      </c>
      <c r="B10" s="10" t="s">
        <v>22</v>
      </c>
      <c r="C10" s="14" t="e">
        <f>#REF!</f>
        <v>#REF!</v>
      </c>
      <c r="D10" s="15" t="s">
        <v>8</v>
      </c>
      <c r="E10" s="40"/>
      <c r="F10" s="15" t="e">
        <f>C10*E10</f>
        <v>#REF!</v>
      </c>
      <c r="G10" s="28"/>
      <c r="H10" s="16" t="e">
        <f>F10*G10</f>
        <v>#REF!</v>
      </c>
    </row>
    <row r="11" spans="1:11" ht="25.05" customHeight="1">
      <c r="A11" s="9">
        <v>4</v>
      </c>
      <c r="B11" s="10" t="s">
        <v>23</v>
      </c>
      <c r="C11" s="14" t="e">
        <f>#REF!</f>
        <v>#REF!</v>
      </c>
      <c r="D11" s="15" t="s">
        <v>8</v>
      </c>
      <c r="E11" s="40"/>
      <c r="F11" s="15" t="e">
        <f>C11*E11</f>
        <v>#REF!</v>
      </c>
      <c r="G11" s="28"/>
      <c r="H11" s="16" t="e">
        <f>F11*G11</f>
        <v>#REF!</v>
      </c>
    </row>
    <row r="12" spans="1:11" ht="25.05" hidden="1" customHeight="1">
      <c r="A12" s="9">
        <v>5</v>
      </c>
      <c r="B12" s="10" t="s">
        <v>24</v>
      </c>
      <c r="C12" s="14" t="e">
        <f>#REF!</f>
        <v>#REF!</v>
      </c>
      <c r="D12" s="15" t="s">
        <v>8</v>
      </c>
      <c r="E12" s="40"/>
      <c r="F12" s="15" t="e">
        <f>C12*E12</f>
        <v>#REF!</v>
      </c>
      <c r="G12" s="28"/>
      <c r="H12" s="16" t="e">
        <f>F12*G12</f>
        <v>#REF!</v>
      </c>
    </row>
    <row r="13" spans="1:11" ht="25.05" customHeight="1">
      <c r="A13" s="9">
        <v>6</v>
      </c>
      <c r="B13" s="10" t="s">
        <v>9</v>
      </c>
      <c r="C13" s="14" t="e">
        <f>#REF!</f>
        <v>#REF!</v>
      </c>
      <c r="D13" s="17" t="s">
        <v>10</v>
      </c>
      <c r="E13" s="25"/>
      <c r="F13" s="25"/>
      <c r="G13" s="28"/>
      <c r="H13" s="16" t="e">
        <f>C13*G13</f>
        <v>#REF!</v>
      </c>
    </row>
    <row r="14" spans="1:11" ht="25.05" customHeight="1">
      <c r="A14" s="9">
        <v>7</v>
      </c>
      <c r="B14" s="10" t="s">
        <v>11</v>
      </c>
      <c r="C14" s="31"/>
      <c r="D14" s="17" t="s">
        <v>10</v>
      </c>
      <c r="E14" s="25"/>
      <c r="F14" s="25"/>
      <c r="G14" s="29"/>
      <c r="H14" s="16">
        <f>C14*G14</f>
        <v>0</v>
      </c>
    </row>
    <row r="15" spans="1:11" ht="25.05" customHeight="1">
      <c r="A15" s="9">
        <v>8</v>
      </c>
      <c r="B15" s="10" t="s">
        <v>16</v>
      </c>
      <c r="C15" s="32"/>
      <c r="D15" s="15" t="s">
        <v>19</v>
      </c>
      <c r="E15" s="26"/>
      <c r="F15" s="26"/>
      <c r="G15" s="30"/>
      <c r="H15" s="16">
        <f>C15*G15</f>
        <v>0</v>
      </c>
    </row>
    <row r="16" spans="1:11" ht="25.05" customHeight="1">
      <c r="A16" s="9">
        <v>9</v>
      </c>
      <c r="B16" s="10" t="s">
        <v>17</v>
      </c>
      <c r="C16" s="18">
        <v>1</v>
      </c>
      <c r="D16" s="19" t="s">
        <v>18</v>
      </c>
      <c r="E16" s="27"/>
      <c r="F16" s="27"/>
      <c r="G16" s="30"/>
      <c r="H16" s="16">
        <f>C16*G16</f>
        <v>0</v>
      </c>
    </row>
    <row r="17" spans="1:10" ht="25.05" customHeight="1">
      <c r="A17" s="9">
        <v>10</v>
      </c>
      <c r="B17" s="34"/>
      <c r="C17" s="35"/>
      <c r="D17" s="36"/>
      <c r="E17" s="36"/>
      <c r="F17" s="36"/>
      <c r="G17" s="37"/>
      <c r="H17" s="38"/>
    </row>
    <row r="18" spans="1:10" ht="25.05" customHeight="1">
      <c r="A18" s="9">
        <v>11</v>
      </c>
      <c r="B18" s="34"/>
      <c r="C18" s="35"/>
      <c r="D18" s="36"/>
      <c r="E18" s="36"/>
      <c r="F18" s="36"/>
      <c r="G18" s="37"/>
      <c r="H18" s="38"/>
    </row>
    <row r="19" spans="1:10" ht="25.05" customHeight="1">
      <c r="A19" s="9">
        <v>12</v>
      </c>
      <c r="B19" s="34"/>
      <c r="C19" s="35"/>
      <c r="D19" s="36"/>
      <c r="E19" s="36"/>
      <c r="F19" s="36"/>
      <c r="G19" s="37"/>
      <c r="H19" s="38"/>
    </row>
    <row r="20" spans="1:10" ht="25.05" customHeight="1">
      <c r="A20" s="9">
        <v>13</v>
      </c>
      <c r="B20" s="34"/>
      <c r="C20" s="35"/>
      <c r="D20" s="36"/>
      <c r="E20" s="36"/>
      <c r="F20" s="36"/>
      <c r="G20" s="37"/>
      <c r="H20" s="38"/>
    </row>
    <row r="21" spans="1:10" ht="25.05" customHeight="1">
      <c r="A21" s="9">
        <v>14</v>
      </c>
      <c r="B21" s="34"/>
      <c r="C21" s="35"/>
      <c r="D21" s="36"/>
      <c r="E21" s="36"/>
      <c r="F21" s="36"/>
      <c r="G21" s="37"/>
      <c r="H21" s="38"/>
    </row>
    <row r="22" spans="1:10" ht="25.05" customHeight="1">
      <c r="A22" s="9">
        <v>15</v>
      </c>
      <c r="B22" s="34"/>
      <c r="C22" s="35"/>
      <c r="D22" s="36"/>
      <c r="E22" s="36"/>
      <c r="F22" s="36"/>
      <c r="G22" s="37"/>
      <c r="H22" s="38"/>
    </row>
    <row r="23" spans="1:10" ht="25.05" customHeight="1">
      <c r="A23" s="9"/>
      <c r="B23" s="34"/>
      <c r="C23" s="35"/>
      <c r="D23" s="36"/>
      <c r="E23" s="36"/>
      <c r="F23" s="36"/>
      <c r="G23" s="37"/>
      <c r="H23" s="38"/>
    </row>
    <row r="24" spans="1:10" ht="20.100000000000001" customHeight="1">
      <c r="A24" s="9"/>
      <c r="B24" s="10" t="s">
        <v>1</v>
      </c>
      <c r="C24" s="20"/>
      <c r="D24" s="21"/>
      <c r="E24" s="21"/>
      <c r="F24" s="21"/>
      <c r="G24" s="9"/>
      <c r="H24" s="22" t="e">
        <f>SUM(H8:H22)</f>
        <v>#REF!</v>
      </c>
    </row>
    <row r="25" spans="1:10" ht="20.100000000000001" customHeight="1">
      <c r="A25" s="6" t="s">
        <v>12</v>
      </c>
      <c r="B25" s="8"/>
      <c r="C25" s="8"/>
      <c r="D25" s="6"/>
      <c r="E25" s="6"/>
      <c r="F25" s="6"/>
      <c r="G25" s="6"/>
    </row>
    <row r="26" spans="1:10" ht="20.100000000000001" customHeight="1">
      <c r="A26" s="2" t="s">
        <v>13</v>
      </c>
      <c r="B26" s="23"/>
      <c r="C26" s="23"/>
    </row>
    <row r="27" spans="1:10" ht="20.100000000000001" customHeight="1"/>
    <row r="28" spans="1:10" ht="30" customHeight="1">
      <c r="J28" s="24"/>
    </row>
    <row r="29" spans="1:10" ht="30" customHeight="1">
      <c r="J29" s="24"/>
    </row>
    <row r="30" spans="1:10" ht="30" customHeight="1">
      <c r="J30" s="24"/>
    </row>
    <row r="31" spans="1:10" ht="30" customHeight="1">
      <c r="J31" s="24"/>
    </row>
    <row r="32" spans="1:10" ht="30" customHeight="1">
      <c r="J32" s="24"/>
    </row>
    <row r="33" spans="10:10" ht="30" customHeight="1">
      <c r="J33" s="24"/>
    </row>
    <row r="34" spans="10:10" ht="30" customHeight="1">
      <c r="J34" s="24"/>
    </row>
    <row r="35" spans="10:10" ht="30" customHeight="1">
      <c r="J35" s="24"/>
    </row>
    <row r="36" spans="10:10" ht="30" customHeight="1">
      <c r="J36" s="24"/>
    </row>
    <row r="37" spans="10:10" ht="30" customHeight="1">
      <c r="J37" s="24"/>
    </row>
    <row r="38" spans="10:10" ht="30" customHeight="1">
      <c r="J38" s="24"/>
    </row>
    <row r="39" spans="10:10" ht="30" customHeight="1">
      <c r="J39" s="24"/>
    </row>
    <row r="40" spans="10:10" ht="30" customHeight="1">
      <c r="J40" s="24"/>
    </row>
    <row r="41" spans="10:10" ht="30" customHeight="1">
      <c r="J41" s="24"/>
    </row>
    <row r="42" spans="10:10" ht="30" customHeight="1">
      <c r="J42" s="24"/>
    </row>
    <row r="43" spans="10:10" ht="30" customHeight="1"/>
  </sheetData>
  <phoneticPr fontId="31"/>
  <conditionalFormatting sqref="B3">
    <cfRule type="containsBlanks" dxfId="10" priority="1" stopIfTrue="1">
      <formula>LEN(TRIM(B3))=0</formula>
    </cfRule>
  </conditionalFormatting>
  <hyperlinks>
    <hyperlink ref="O3" r:id="rId1" display="info@kk-saikoh.co.jp" xr:uid="{00000000-0004-0000-0000-000000000000}"/>
  </hyperlinks>
  <printOptions horizontalCentered="1"/>
  <pageMargins left="0" right="0" top="0" bottom="0" header="0.51181102362204722" footer="0.51181102362204722"/>
  <pageSetup paperSize="9" orientation="portrait" r:id="rId2"/>
  <headerFooter alignWithMargins="0"/>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0BA37-FC47-4020-8DA6-8710F577D60A}">
  <dimension ref="B2:U46"/>
  <sheetViews>
    <sheetView view="pageBreakPreview" topLeftCell="A2" zoomScaleNormal="100" zoomScaleSheetLayoutView="100" workbookViewId="0">
      <selection activeCell="E10" sqref="E10:I10"/>
    </sheetView>
  </sheetViews>
  <sheetFormatPr defaultColWidth="8.88671875" defaultRowHeight="13.2" outlineLevelCol="1"/>
  <cols>
    <col min="1" max="1" width="3" style="49" customWidth="1"/>
    <col min="2" max="2" width="3.77734375" style="49" customWidth="1"/>
    <col min="3" max="3" width="10" style="49" customWidth="1"/>
    <col min="4" max="4" width="2.44140625" style="49" customWidth="1"/>
    <col min="5" max="5" width="20.44140625" style="49" customWidth="1"/>
    <col min="6" max="6" width="7.77734375" style="49" customWidth="1"/>
    <col min="7" max="10" width="4.77734375" style="49" customWidth="1"/>
    <col min="11" max="11" width="10" style="49" customWidth="1"/>
    <col min="12" max="12" width="10" style="49" hidden="1" customWidth="1" outlineLevel="1"/>
    <col min="13" max="13" width="11.109375" style="49" customWidth="1" collapsed="1"/>
    <col min="14" max="14" width="11.109375" style="49" customWidth="1"/>
    <col min="15" max="15" width="3" style="49" customWidth="1"/>
    <col min="16" max="16" width="15.33203125" style="41" customWidth="1"/>
    <col min="17" max="17" width="10.88671875" style="49" customWidth="1"/>
    <col min="18" max="19" width="8.88671875" style="49"/>
    <col min="20" max="20" width="10.109375" style="49" customWidth="1"/>
    <col min="21" max="16384" width="8.88671875" style="49"/>
  </cols>
  <sheetData>
    <row r="2" spans="2:16" ht="21">
      <c r="B2" s="736" t="s">
        <v>26</v>
      </c>
      <c r="C2" s="736"/>
      <c r="D2" s="736"/>
      <c r="E2" s="736"/>
      <c r="F2" s="736"/>
      <c r="G2" s="736"/>
      <c r="H2" s="736"/>
      <c r="I2" s="736"/>
      <c r="J2" s="736"/>
      <c r="K2" s="736"/>
      <c r="L2" s="736"/>
      <c r="M2" s="736"/>
      <c r="N2" s="736"/>
    </row>
    <row r="3" spans="2:16" ht="21">
      <c r="B3" s="114"/>
      <c r="C3" s="114"/>
      <c r="D3" s="114"/>
      <c r="E3" s="114"/>
      <c r="F3" s="114"/>
      <c r="G3" s="114"/>
      <c r="H3" s="114"/>
      <c r="I3" s="114"/>
      <c r="J3" s="114"/>
      <c r="K3" s="114"/>
      <c r="L3" s="114"/>
      <c r="M3" s="114"/>
      <c r="N3" s="114"/>
    </row>
    <row r="4" spans="2:16" ht="18">
      <c r="B4" s="737" t="s">
        <v>27</v>
      </c>
      <c r="C4" s="737"/>
      <c r="D4" s="737"/>
      <c r="E4" s="737"/>
      <c r="F4" s="737"/>
      <c r="G4" s="737"/>
      <c r="H4" s="737"/>
      <c r="I4" s="737"/>
      <c r="J4" s="737"/>
      <c r="M4" s="42" t="s">
        <v>28</v>
      </c>
      <c r="N4" s="43">
        <v>45219</v>
      </c>
    </row>
    <row r="5" spans="2:16">
      <c r="M5" s="44" t="s">
        <v>29</v>
      </c>
      <c r="N5" s="45" t="s">
        <v>30</v>
      </c>
      <c r="P5" s="113" t="s">
        <v>31</v>
      </c>
    </row>
    <row r="6" spans="2:16" ht="13.2" customHeight="1">
      <c r="B6" s="738" t="s">
        <v>32</v>
      </c>
      <c r="C6" s="739"/>
      <c r="D6" s="741" t="s">
        <v>33</v>
      </c>
      <c r="E6" s="743">
        <f>N33</f>
        <v>0</v>
      </c>
      <c r="F6" s="745" t="s">
        <v>34</v>
      </c>
      <c r="G6" s="115"/>
      <c r="H6" s="46"/>
      <c r="J6" s="47" t="s">
        <v>35</v>
      </c>
      <c r="K6" s="747"/>
      <c r="L6" s="748"/>
      <c r="M6" s="748"/>
      <c r="N6" s="748"/>
    </row>
    <row r="7" spans="2:16">
      <c r="B7" s="740"/>
      <c r="C7" s="740"/>
      <c r="D7" s="742"/>
      <c r="E7" s="744"/>
      <c r="F7" s="746"/>
      <c r="G7" s="116"/>
      <c r="H7" s="46"/>
      <c r="J7" s="47" t="s">
        <v>36</v>
      </c>
      <c r="K7" s="747"/>
      <c r="L7" s="748"/>
      <c r="M7" s="748"/>
      <c r="N7" s="748"/>
    </row>
    <row r="8" spans="2:16">
      <c r="B8"/>
      <c r="C8"/>
      <c r="D8"/>
      <c r="E8" s="48"/>
      <c r="F8"/>
      <c r="G8"/>
      <c r="J8" s="47" t="s">
        <v>37</v>
      </c>
      <c r="K8" s="747"/>
      <c r="L8" s="748"/>
      <c r="M8" s="748"/>
      <c r="N8" s="748"/>
    </row>
    <row r="9" spans="2:16" ht="14.4">
      <c r="B9" s="50"/>
      <c r="C9" s="51"/>
      <c r="D9" s="52"/>
      <c r="E9" s="53"/>
      <c r="F9" s="53"/>
      <c r="G9" s="116"/>
      <c r="J9" s="47" t="s">
        <v>38</v>
      </c>
      <c r="K9" s="747"/>
      <c r="L9" s="748"/>
      <c r="M9" s="748"/>
      <c r="N9" s="748"/>
    </row>
    <row r="10" spans="2:16" ht="13.95" customHeight="1">
      <c r="B10" s="749" t="s">
        <v>39</v>
      </c>
      <c r="C10" s="749"/>
      <c r="D10" s="54" t="s">
        <v>33</v>
      </c>
      <c r="E10" s="750" t="s">
        <v>147</v>
      </c>
      <c r="F10" s="750"/>
      <c r="G10" s="750"/>
      <c r="H10" s="750"/>
      <c r="I10" s="750"/>
      <c r="J10" s="47" t="s">
        <v>40</v>
      </c>
      <c r="K10" s="747"/>
      <c r="L10" s="748"/>
      <c r="M10" s="748"/>
      <c r="N10" s="748"/>
    </row>
    <row r="11" spans="2:16" ht="13.8">
      <c r="B11" s="727" t="s">
        <v>41</v>
      </c>
      <c r="C11" s="727"/>
      <c r="D11" s="55" t="s">
        <v>33</v>
      </c>
      <c r="E11" s="56" t="s">
        <v>148</v>
      </c>
      <c r="F11" s="57"/>
      <c r="G11" s="57"/>
      <c r="H11" s="57"/>
    </row>
    <row r="12" spans="2:16" ht="13.95" customHeight="1">
      <c r="B12" s="727" t="s">
        <v>83</v>
      </c>
      <c r="C12" s="727"/>
      <c r="D12" s="55" t="s">
        <v>33</v>
      </c>
      <c r="E12" s="56" t="s">
        <v>93</v>
      </c>
      <c r="F12" s="57"/>
      <c r="G12" s="57"/>
      <c r="H12" s="57"/>
      <c r="I12"/>
      <c r="J12"/>
      <c r="M12" s="58" t="s">
        <v>42</v>
      </c>
      <c r="N12" s="58" t="s">
        <v>43</v>
      </c>
    </row>
    <row r="13" spans="2:16" ht="13.95" customHeight="1">
      <c r="B13" s="728" t="s">
        <v>44</v>
      </c>
      <c r="C13" s="728"/>
      <c r="D13" s="55" t="s">
        <v>33</v>
      </c>
      <c r="E13" s="59">
        <v>45257</v>
      </c>
      <c r="F13" s="729">
        <v>45268</v>
      </c>
      <c r="G13" s="729"/>
      <c r="H13" s="60"/>
      <c r="I13"/>
      <c r="J13"/>
      <c r="M13" s="61"/>
      <c r="N13" s="61"/>
    </row>
    <row r="14" spans="2:16" ht="13.95" customHeight="1">
      <c r="B14" s="727" t="s">
        <v>45</v>
      </c>
      <c r="C14" s="727"/>
      <c r="D14" s="55" t="s">
        <v>33</v>
      </c>
      <c r="E14" s="56" t="s">
        <v>89</v>
      </c>
      <c r="F14" s="57"/>
      <c r="G14" s="57"/>
      <c r="H14" s="57"/>
      <c r="I14" s="62"/>
      <c r="J14"/>
      <c r="M14" s="63"/>
      <c r="N14" s="63"/>
    </row>
    <row r="15" spans="2:16">
      <c r="I15"/>
      <c r="J15"/>
      <c r="M15" s="63"/>
      <c r="N15" s="63"/>
    </row>
    <row r="16" spans="2:16">
      <c r="B16" s="109" t="s">
        <v>84</v>
      </c>
      <c r="C16" s="56"/>
      <c r="D16" s="55"/>
      <c r="E16" s="56"/>
      <c r="F16" s="110" t="s">
        <v>85</v>
      </c>
      <c r="G16" s="111" t="s">
        <v>86</v>
      </c>
      <c r="H16" s="57"/>
      <c r="M16" s="64"/>
      <c r="N16" s="64"/>
      <c r="P16" s="112" t="s">
        <v>87</v>
      </c>
    </row>
    <row r="17" spans="2:21">
      <c r="I17"/>
      <c r="J17"/>
      <c r="P17" s="112" t="s">
        <v>88</v>
      </c>
    </row>
    <row r="18" spans="2:21">
      <c r="C18" s="50" t="s">
        <v>46</v>
      </c>
      <c r="I18" s="65"/>
      <c r="J18" s="65"/>
      <c r="K18" s="65"/>
      <c r="P18" s="50" t="s">
        <v>47</v>
      </c>
    </row>
    <row r="19" spans="2:21">
      <c r="B19" s="730" t="s">
        <v>48</v>
      </c>
      <c r="C19" s="732" t="s">
        <v>49</v>
      </c>
      <c r="D19" s="732"/>
      <c r="E19" s="732"/>
      <c r="F19" s="734" t="s">
        <v>50</v>
      </c>
      <c r="G19" s="732" t="s">
        <v>51</v>
      </c>
      <c r="H19" s="719" t="s">
        <v>52</v>
      </c>
      <c r="I19" s="719"/>
      <c r="J19" s="719"/>
      <c r="K19" s="720" t="s">
        <v>53</v>
      </c>
      <c r="L19" s="721"/>
      <c r="M19" s="722"/>
      <c r="N19" s="723" t="s">
        <v>54</v>
      </c>
      <c r="P19" s="762" t="s">
        <v>55</v>
      </c>
      <c r="Q19" s="764" t="s">
        <v>56</v>
      </c>
    </row>
    <row r="20" spans="2:21">
      <c r="B20" s="731"/>
      <c r="C20" s="733"/>
      <c r="D20" s="733"/>
      <c r="E20" s="733"/>
      <c r="F20" s="735"/>
      <c r="G20" s="733"/>
      <c r="H20" s="66" t="s">
        <v>57</v>
      </c>
      <c r="I20" s="66" t="s">
        <v>58</v>
      </c>
      <c r="J20" s="66" t="s">
        <v>59</v>
      </c>
      <c r="K20" s="67" t="s">
        <v>60</v>
      </c>
      <c r="L20" s="67" t="s">
        <v>61</v>
      </c>
      <c r="M20" s="67" t="s">
        <v>62</v>
      </c>
      <c r="N20" s="724"/>
      <c r="P20" s="763"/>
      <c r="Q20" s="765"/>
    </row>
    <row r="21" spans="2:21">
      <c r="B21" s="68">
        <v>1</v>
      </c>
      <c r="C21" s="69" t="s">
        <v>63</v>
      </c>
      <c r="D21" s="70"/>
      <c r="E21" s="71"/>
      <c r="F21" s="119">
        <v>0</v>
      </c>
      <c r="G21" s="72" t="s">
        <v>64</v>
      </c>
      <c r="H21" s="73"/>
      <c r="I21" s="73" t="s">
        <v>65</v>
      </c>
      <c r="J21" s="73"/>
      <c r="K21" s="120"/>
      <c r="L21" s="121"/>
      <c r="M21" s="202"/>
      <c r="N21" s="122">
        <f>SUM(K21:M21)*F21</f>
        <v>0</v>
      </c>
      <c r="P21" s="74">
        <v>140</v>
      </c>
      <c r="Q21" s="75">
        <f>F21*P21</f>
        <v>0</v>
      </c>
    </row>
    <row r="22" spans="2:21">
      <c r="B22" s="76">
        <f t="shared" ref="B22:B32" si="0">B21+1</f>
        <v>2</v>
      </c>
      <c r="C22" s="77" t="s">
        <v>82</v>
      </c>
      <c r="D22" s="78"/>
      <c r="E22" s="79"/>
      <c r="F22" s="123">
        <v>0</v>
      </c>
      <c r="G22" s="72" t="s">
        <v>64</v>
      </c>
      <c r="H22" s="80"/>
      <c r="I22" s="73" t="s">
        <v>65</v>
      </c>
      <c r="J22" s="80"/>
      <c r="K22" s="124"/>
      <c r="L22" s="125"/>
      <c r="M22" s="124"/>
      <c r="N22" s="122">
        <f t="shared" ref="N22:N32" si="1">SUM(K22:M22)*F22</f>
        <v>0</v>
      </c>
      <c r="P22" s="81">
        <v>290</v>
      </c>
      <c r="Q22" s="82">
        <f t="shared" ref="Q22:Q25" si="2">F22*P22</f>
        <v>0</v>
      </c>
    </row>
    <row r="23" spans="2:21">
      <c r="B23" s="76">
        <f t="shared" si="0"/>
        <v>3</v>
      </c>
      <c r="C23" s="77" t="s">
        <v>66</v>
      </c>
      <c r="D23" s="117"/>
      <c r="E23" s="118"/>
      <c r="F23" s="123">
        <v>0</v>
      </c>
      <c r="G23" s="72" t="s">
        <v>64</v>
      </c>
      <c r="H23" s="80"/>
      <c r="I23" s="73" t="s">
        <v>65</v>
      </c>
      <c r="J23" s="80"/>
      <c r="K23" s="124"/>
      <c r="L23" s="125"/>
      <c r="M23" s="201"/>
      <c r="N23" s="122">
        <f t="shared" si="1"/>
        <v>0</v>
      </c>
      <c r="P23" s="81">
        <v>160</v>
      </c>
      <c r="Q23" s="82">
        <f t="shared" si="2"/>
        <v>0</v>
      </c>
    </row>
    <row r="24" spans="2:21" ht="22.5" customHeight="1">
      <c r="B24" s="76">
        <f t="shared" si="0"/>
        <v>4</v>
      </c>
      <c r="C24" s="77" t="s">
        <v>67</v>
      </c>
      <c r="D24" s="725" t="s">
        <v>68</v>
      </c>
      <c r="E24" s="726"/>
      <c r="F24" s="126">
        <v>0</v>
      </c>
      <c r="G24" s="72" t="s">
        <v>64</v>
      </c>
      <c r="H24" s="80"/>
      <c r="I24" s="73" t="s">
        <v>65</v>
      </c>
      <c r="J24" s="80"/>
      <c r="K24" s="124"/>
      <c r="L24" s="125"/>
      <c r="M24" s="201"/>
      <c r="N24" s="122">
        <f t="shared" si="1"/>
        <v>0</v>
      </c>
      <c r="P24" s="81">
        <v>140</v>
      </c>
      <c r="Q24" s="82">
        <f t="shared" si="2"/>
        <v>0</v>
      </c>
    </row>
    <row r="25" spans="2:21">
      <c r="B25" s="76">
        <f t="shared" si="0"/>
        <v>5</v>
      </c>
      <c r="C25" s="77" t="s">
        <v>69</v>
      </c>
      <c r="D25" s="78"/>
      <c r="E25" s="79"/>
      <c r="F25" s="123">
        <v>0</v>
      </c>
      <c r="G25" s="72" t="s">
        <v>64</v>
      </c>
      <c r="H25" s="80"/>
      <c r="I25" s="73" t="s">
        <v>65</v>
      </c>
      <c r="J25" s="80"/>
      <c r="K25" s="124"/>
      <c r="L25" s="125"/>
      <c r="M25" s="201"/>
      <c r="N25" s="122">
        <f t="shared" si="1"/>
        <v>0</v>
      </c>
      <c r="P25" s="81">
        <v>300</v>
      </c>
      <c r="Q25" s="82">
        <f t="shared" si="2"/>
        <v>0</v>
      </c>
    </row>
    <row r="26" spans="2:21">
      <c r="B26" s="76">
        <f t="shared" si="0"/>
        <v>6</v>
      </c>
      <c r="C26" s="77" t="s">
        <v>70</v>
      </c>
      <c r="D26" s="714" t="s">
        <v>71</v>
      </c>
      <c r="E26" s="715"/>
      <c r="F26" s="123">
        <v>0</v>
      </c>
      <c r="G26" s="83" t="s">
        <v>72</v>
      </c>
      <c r="H26" s="80"/>
      <c r="I26" s="73" t="s">
        <v>65</v>
      </c>
      <c r="J26" s="80"/>
      <c r="K26" s="201"/>
      <c r="L26" s="124"/>
      <c r="M26" s="124"/>
      <c r="N26" s="122">
        <f t="shared" si="1"/>
        <v>0</v>
      </c>
      <c r="P26" s="84"/>
      <c r="Q26" s="85"/>
    </row>
    <row r="27" spans="2:21">
      <c r="B27" s="76">
        <f t="shared" si="0"/>
        <v>7</v>
      </c>
      <c r="C27" s="77" t="s">
        <v>73</v>
      </c>
      <c r="D27" s="78"/>
      <c r="E27" s="79"/>
      <c r="F27" s="123">
        <v>0</v>
      </c>
      <c r="G27" s="72" t="s">
        <v>74</v>
      </c>
      <c r="H27" s="80"/>
      <c r="I27" s="73" t="s">
        <v>65</v>
      </c>
      <c r="J27" s="80"/>
      <c r="K27" s="124"/>
      <c r="L27" s="125"/>
      <c r="M27" s="201"/>
      <c r="N27" s="122">
        <f t="shared" si="1"/>
        <v>0</v>
      </c>
      <c r="P27" s="86">
        <v>4</v>
      </c>
      <c r="Q27" s="87">
        <f>P27*F27</f>
        <v>0</v>
      </c>
    </row>
    <row r="28" spans="2:21">
      <c r="B28" s="76">
        <f t="shared" si="0"/>
        <v>8</v>
      </c>
      <c r="C28" s="77" t="s">
        <v>75</v>
      </c>
      <c r="D28" s="78"/>
      <c r="E28" s="79"/>
      <c r="F28" s="123">
        <v>0</v>
      </c>
      <c r="G28" s="83" t="s">
        <v>72</v>
      </c>
      <c r="H28" s="80"/>
      <c r="I28" s="73" t="s">
        <v>65</v>
      </c>
      <c r="J28" s="80"/>
      <c r="K28" s="201"/>
      <c r="L28" s="124"/>
      <c r="M28" s="124"/>
      <c r="N28" s="122">
        <f t="shared" si="1"/>
        <v>0</v>
      </c>
      <c r="P28" s="88"/>
      <c r="Q28" s="89"/>
      <c r="R28" s="108" t="s">
        <v>80</v>
      </c>
      <c r="S28" s="108"/>
      <c r="T28" s="108"/>
      <c r="U28" s="108"/>
    </row>
    <row r="29" spans="2:21">
      <c r="B29" s="76">
        <f t="shared" si="0"/>
        <v>9</v>
      </c>
      <c r="C29" s="77" t="s">
        <v>94</v>
      </c>
      <c r="D29" s="78"/>
      <c r="E29" s="79"/>
      <c r="F29" s="127">
        <v>0</v>
      </c>
      <c r="G29" s="83" t="s">
        <v>97</v>
      </c>
      <c r="H29" s="80"/>
      <c r="I29" s="80" t="s">
        <v>65</v>
      </c>
      <c r="J29" s="80"/>
      <c r="K29" s="201"/>
      <c r="L29" s="125"/>
      <c r="M29" s="124"/>
      <c r="N29" s="122">
        <f t="shared" si="1"/>
        <v>0</v>
      </c>
      <c r="P29" s="46"/>
      <c r="Q29" s="46"/>
      <c r="R29" s="108" t="s">
        <v>81</v>
      </c>
      <c r="S29" s="108"/>
      <c r="T29" s="108"/>
      <c r="U29" s="108"/>
    </row>
    <row r="30" spans="2:21">
      <c r="B30" s="76">
        <f t="shared" si="0"/>
        <v>10</v>
      </c>
      <c r="C30" s="77" t="s">
        <v>95</v>
      </c>
      <c r="D30" s="78"/>
      <c r="E30" s="79"/>
      <c r="F30" s="127">
        <v>0</v>
      </c>
      <c r="G30" s="83" t="s">
        <v>97</v>
      </c>
      <c r="H30" s="80"/>
      <c r="I30" s="80" t="s">
        <v>65</v>
      </c>
      <c r="J30" s="80"/>
      <c r="K30" s="201"/>
      <c r="L30" s="125"/>
      <c r="M30" s="124"/>
      <c r="N30" s="122">
        <f t="shared" si="1"/>
        <v>0</v>
      </c>
      <c r="P30" s="46"/>
      <c r="Q30" s="46"/>
    </row>
    <row r="31" spans="2:21">
      <c r="B31" s="76">
        <f t="shared" si="0"/>
        <v>11</v>
      </c>
      <c r="C31" s="90" t="s">
        <v>96</v>
      </c>
      <c r="D31" s="78"/>
      <c r="E31" s="79"/>
      <c r="F31" s="127">
        <v>0</v>
      </c>
      <c r="G31" s="83" t="s">
        <v>97</v>
      </c>
      <c r="H31" s="80"/>
      <c r="I31" s="80" t="s">
        <v>65</v>
      </c>
      <c r="J31" s="80"/>
      <c r="K31" s="201"/>
      <c r="L31" s="125"/>
      <c r="M31" s="124"/>
      <c r="N31" s="122">
        <f t="shared" si="1"/>
        <v>0</v>
      </c>
      <c r="P31" s="46"/>
      <c r="Q31" s="46"/>
    </row>
    <row r="32" spans="2:21">
      <c r="B32" s="76">
        <f t="shared" si="0"/>
        <v>12</v>
      </c>
      <c r="D32" s="91"/>
      <c r="E32" s="92"/>
      <c r="F32" s="128"/>
      <c r="G32" s="93"/>
      <c r="H32" s="94"/>
      <c r="I32" s="94"/>
      <c r="J32" s="94"/>
      <c r="K32" s="129"/>
      <c r="L32" s="129"/>
      <c r="M32" s="129"/>
      <c r="N32" s="130">
        <f t="shared" si="1"/>
        <v>0</v>
      </c>
      <c r="P32" s="46"/>
      <c r="Q32" s="46"/>
    </row>
    <row r="33" spans="2:17">
      <c r="B33" s="716" t="s">
        <v>76</v>
      </c>
      <c r="C33" s="717"/>
      <c r="D33" s="717"/>
      <c r="E33" s="718"/>
      <c r="F33" s="131"/>
      <c r="G33" s="95"/>
      <c r="H33" s="96"/>
      <c r="I33" s="96"/>
      <c r="J33" s="96"/>
      <c r="K33" s="132"/>
      <c r="L33" s="132"/>
      <c r="M33" s="132"/>
      <c r="N33" s="133">
        <f>SUM(N21:N32)</f>
        <v>0</v>
      </c>
      <c r="P33" s="46"/>
      <c r="Q33" s="46"/>
    </row>
    <row r="34" spans="2:17">
      <c r="B34" s="97"/>
      <c r="C34" s="98"/>
      <c r="D34" s="98"/>
      <c r="E34" s="98"/>
      <c r="F34" s="134"/>
      <c r="G34" s="99"/>
      <c r="H34" s="99"/>
      <c r="I34" s="99"/>
      <c r="J34" s="99"/>
      <c r="K34" s="135"/>
      <c r="L34" s="135"/>
      <c r="M34" s="136"/>
      <c r="N34" s="136"/>
    </row>
    <row r="35" spans="2:17">
      <c r="B35" s="100" t="s">
        <v>25</v>
      </c>
      <c r="C35" s="101"/>
      <c r="D35" s="101"/>
      <c r="E35" s="101"/>
      <c r="F35" s="137"/>
      <c r="G35" s="101"/>
      <c r="H35" s="101"/>
      <c r="I35" s="101"/>
      <c r="J35" s="101"/>
      <c r="K35" s="138"/>
      <c r="L35" s="138"/>
      <c r="M35" s="139"/>
      <c r="N35" s="140"/>
    </row>
    <row r="36" spans="2:17">
      <c r="B36" s="200" t="s">
        <v>145</v>
      </c>
      <c r="C36" s="103"/>
      <c r="D36" s="103"/>
      <c r="E36" s="103"/>
      <c r="F36" s="141"/>
      <c r="G36" s="103"/>
      <c r="H36" s="103"/>
      <c r="I36" s="103"/>
      <c r="J36" s="103"/>
      <c r="K36" s="142"/>
      <c r="L36" s="142"/>
      <c r="M36" s="143"/>
      <c r="N36" s="144"/>
    </row>
    <row r="37" spans="2:17">
      <c r="B37" s="102" t="s">
        <v>77</v>
      </c>
      <c r="C37" s="103"/>
      <c r="D37" s="103"/>
      <c r="E37" s="103"/>
      <c r="F37" s="141"/>
      <c r="G37" s="103"/>
      <c r="H37" s="103"/>
      <c r="I37" s="103"/>
      <c r="J37" s="103"/>
      <c r="K37" s="142"/>
      <c r="L37" s="142"/>
      <c r="M37" s="143"/>
      <c r="N37" s="144"/>
    </row>
    <row r="38" spans="2:17">
      <c r="B38" s="102" t="s">
        <v>78</v>
      </c>
      <c r="C38" s="103"/>
      <c r="D38" s="103"/>
      <c r="E38" s="103"/>
      <c r="F38" s="141"/>
      <c r="G38" s="103"/>
      <c r="H38" s="103"/>
      <c r="I38" s="103"/>
      <c r="J38" s="103"/>
      <c r="K38" s="142"/>
      <c r="L38" s="142"/>
      <c r="M38" s="143"/>
      <c r="N38" s="144"/>
    </row>
    <row r="39" spans="2:17">
      <c r="B39" s="104" t="s">
        <v>79</v>
      </c>
      <c r="C39" s="103"/>
      <c r="D39" s="103"/>
      <c r="E39" s="103"/>
      <c r="F39" s="141"/>
      <c r="G39" s="103"/>
      <c r="H39" s="103"/>
      <c r="I39" s="103"/>
      <c r="J39" s="103"/>
      <c r="K39" s="142"/>
      <c r="L39" s="142"/>
      <c r="M39" s="143"/>
      <c r="N39" s="144"/>
    </row>
    <row r="40" spans="2:17">
      <c r="B40" s="105"/>
      <c r="C40" s="106"/>
      <c r="D40" s="106"/>
      <c r="E40" s="106"/>
      <c r="F40" s="145"/>
      <c r="G40" s="106"/>
      <c r="H40" s="106"/>
      <c r="I40" s="106"/>
      <c r="J40" s="106"/>
      <c r="K40" s="146"/>
      <c r="L40" s="146"/>
      <c r="M40" s="147"/>
      <c r="N40" s="148"/>
    </row>
    <row r="41" spans="2:17">
      <c r="B41" s="149"/>
      <c r="C41" s="149"/>
      <c r="D41" s="149"/>
      <c r="E41" s="149"/>
      <c r="F41" s="150"/>
      <c r="G41" s="149"/>
      <c r="H41" s="149"/>
      <c r="I41" s="149"/>
      <c r="J41" s="149"/>
      <c r="K41" s="151"/>
      <c r="L41" s="151"/>
      <c r="M41" s="152"/>
      <c r="N41" s="152"/>
    </row>
    <row r="42" spans="2:17" s="161" customFormat="1" ht="15" customHeight="1">
      <c r="B42" s="153" t="s">
        <v>90</v>
      </c>
      <c r="C42" s="154"/>
      <c r="D42" s="154"/>
      <c r="E42" s="154"/>
      <c r="F42" s="155"/>
      <c r="G42" s="154"/>
      <c r="H42" s="154"/>
      <c r="I42" s="154"/>
      <c r="J42" s="154"/>
      <c r="K42" s="156"/>
      <c r="L42" s="156"/>
      <c r="M42" s="156"/>
      <c r="N42" s="157"/>
      <c r="O42" s="158"/>
      <c r="P42" s="159" t="s">
        <v>91</v>
      </c>
      <c r="Q42" s="160"/>
    </row>
    <row r="43" spans="2:17" s="161" customFormat="1" ht="15" customHeight="1">
      <c r="B43" s="162" t="s">
        <v>143</v>
      </c>
      <c r="C43" s="163"/>
      <c r="D43" s="163"/>
      <c r="E43" s="163"/>
      <c r="F43" s="164"/>
      <c r="G43" s="163"/>
      <c r="H43" s="163"/>
      <c r="I43" s="163"/>
      <c r="J43" s="163"/>
      <c r="K43" s="165"/>
      <c r="L43" s="165"/>
      <c r="M43" s="165"/>
      <c r="N43" s="166"/>
      <c r="O43" s="158"/>
      <c r="P43" s="159" t="s">
        <v>92</v>
      </c>
      <c r="Q43" s="160"/>
    </row>
    <row r="44" spans="2:17" s="161" customFormat="1" ht="14.4">
      <c r="B44" s="162" t="s">
        <v>144</v>
      </c>
      <c r="C44" s="163"/>
      <c r="D44" s="163"/>
      <c r="E44" s="163"/>
      <c r="F44" s="164"/>
      <c r="G44" s="163"/>
      <c r="H44" s="163"/>
      <c r="I44" s="163"/>
      <c r="J44" s="163"/>
      <c r="K44" s="167"/>
      <c r="L44" s="167"/>
      <c r="M44" s="167"/>
      <c r="N44" s="168"/>
      <c r="O44" s="169"/>
    </row>
    <row r="45" spans="2:17" s="161" customFormat="1" ht="14.4">
      <c r="B45" s="170"/>
      <c r="C45" s="171"/>
      <c r="D45" s="171"/>
      <c r="E45" s="171"/>
      <c r="F45" s="172"/>
      <c r="G45" s="171"/>
      <c r="H45" s="171"/>
      <c r="I45" s="171"/>
      <c r="J45" s="171"/>
      <c r="K45" s="173"/>
      <c r="L45" s="173"/>
      <c r="M45" s="173"/>
      <c r="N45" s="174"/>
      <c r="O45" s="169"/>
    </row>
    <row r="46" spans="2:17">
      <c r="B46" s="107"/>
      <c r="C46" s="107"/>
      <c r="D46" s="107"/>
      <c r="E46" s="107"/>
      <c r="F46" s="107"/>
      <c r="G46" s="107"/>
      <c r="H46" s="107"/>
      <c r="I46" s="107"/>
      <c r="J46" s="107"/>
      <c r="K46" s="107"/>
      <c r="L46" s="107"/>
      <c r="M46" s="107"/>
      <c r="N46" s="107"/>
    </row>
  </sheetData>
  <mergeCells count="30">
    <mergeCell ref="B11:C11"/>
    <mergeCell ref="B2:N2"/>
    <mergeCell ref="B4:J4"/>
    <mergeCell ref="B6:C7"/>
    <mergeCell ref="D6:D7"/>
    <mergeCell ref="E6:E7"/>
    <mergeCell ref="F6:F7"/>
    <mergeCell ref="K6:N6"/>
    <mergeCell ref="K7:N7"/>
    <mergeCell ref="K8:N8"/>
    <mergeCell ref="K9:N9"/>
    <mergeCell ref="B10:C10"/>
    <mergeCell ref="E10:I10"/>
    <mergeCell ref="K10:N10"/>
    <mergeCell ref="P19:P20"/>
    <mergeCell ref="Q19:Q20"/>
    <mergeCell ref="D24:E24"/>
    <mergeCell ref="B12:C12"/>
    <mergeCell ref="B13:C13"/>
    <mergeCell ref="F13:G13"/>
    <mergeCell ref="B14:C14"/>
    <mergeCell ref="B19:B20"/>
    <mergeCell ref="C19:E20"/>
    <mergeCell ref="F19:F20"/>
    <mergeCell ref="G19:G20"/>
    <mergeCell ref="D26:E26"/>
    <mergeCell ref="B33:E33"/>
    <mergeCell ref="H19:J19"/>
    <mergeCell ref="K19:M19"/>
    <mergeCell ref="N19:N20"/>
  </mergeCells>
  <phoneticPr fontId="31"/>
  <pageMargins left="0.70866141732283472" right="0.70866141732283472" top="0.74803149606299213" bottom="0.74803149606299213" header="0.31496062992125984" footer="0.31496062992125984"/>
  <pageSetup paperSize="9" scale="86" orientation="portrait" r:id="rId1"/>
  <colBreaks count="1" manualBreakCount="1">
    <brk id="15" max="1048575"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ABA00-54C7-4219-B2A4-560BBC00BAF5}">
  <dimension ref="B2:U46"/>
  <sheetViews>
    <sheetView view="pageBreakPreview" zoomScaleNormal="100" zoomScaleSheetLayoutView="100" workbookViewId="0">
      <selection activeCell="C36" sqref="C36"/>
    </sheetView>
  </sheetViews>
  <sheetFormatPr defaultColWidth="8.88671875" defaultRowHeight="13.2" outlineLevelCol="1"/>
  <cols>
    <col min="1" max="1" width="3" style="49" customWidth="1"/>
    <col min="2" max="2" width="3.77734375" style="49" customWidth="1"/>
    <col min="3" max="3" width="10" style="49" customWidth="1"/>
    <col min="4" max="4" width="2.44140625" style="49" customWidth="1"/>
    <col min="5" max="5" width="20.44140625" style="49" customWidth="1"/>
    <col min="6" max="6" width="7.77734375" style="49" customWidth="1"/>
    <col min="7" max="10" width="4.77734375" style="49" customWidth="1"/>
    <col min="11" max="11" width="10" style="49" customWidth="1"/>
    <col min="12" max="12" width="10" style="49" hidden="1" customWidth="1" outlineLevel="1"/>
    <col min="13" max="13" width="11.109375" style="49" customWidth="1" collapsed="1"/>
    <col min="14" max="14" width="11.109375" style="49" customWidth="1"/>
    <col min="15" max="15" width="3" style="49" customWidth="1"/>
    <col min="16" max="16" width="15.33203125" style="41" customWidth="1"/>
    <col min="17" max="17" width="10.88671875" style="49" customWidth="1"/>
    <col min="18" max="19" width="8.88671875" style="49"/>
    <col min="20" max="20" width="10.109375" style="49" customWidth="1"/>
    <col min="21" max="16384" width="8.88671875" style="49"/>
  </cols>
  <sheetData>
    <row r="2" spans="2:16" ht="21">
      <c r="B2" s="736" t="s">
        <v>26</v>
      </c>
      <c r="C2" s="736"/>
      <c r="D2" s="736"/>
      <c r="E2" s="736"/>
      <c r="F2" s="736"/>
      <c r="G2" s="736"/>
      <c r="H2" s="736"/>
      <c r="I2" s="736"/>
      <c r="J2" s="736"/>
      <c r="K2" s="736"/>
      <c r="L2" s="736"/>
      <c r="M2" s="736"/>
      <c r="N2" s="736"/>
    </row>
    <row r="3" spans="2:16" ht="21">
      <c r="B3" s="114"/>
      <c r="C3" s="114"/>
      <c r="D3" s="114"/>
      <c r="E3" s="114"/>
      <c r="F3" s="114"/>
      <c r="G3" s="114"/>
      <c r="H3" s="114"/>
      <c r="I3" s="114"/>
      <c r="J3" s="114"/>
      <c r="K3" s="114"/>
      <c r="L3" s="114"/>
      <c r="M3" s="114"/>
      <c r="N3" s="114"/>
    </row>
    <row r="4" spans="2:16" ht="18">
      <c r="B4" s="737" t="s">
        <v>27</v>
      </c>
      <c r="C4" s="737"/>
      <c r="D4" s="737"/>
      <c r="E4" s="737"/>
      <c r="F4" s="737"/>
      <c r="G4" s="737"/>
      <c r="H4" s="737"/>
      <c r="I4" s="737"/>
      <c r="J4" s="737"/>
      <c r="M4" s="42" t="s">
        <v>28</v>
      </c>
      <c r="N4" s="43">
        <v>45219</v>
      </c>
    </row>
    <row r="5" spans="2:16">
      <c r="M5" s="44" t="s">
        <v>29</v>
      </c>
      <c r="N5" s="45" t="s">
        <v>30</v>
      </c>
      <c r="P5" s="113" t="s">
        <v>31</v>
      </c>
    </row>
    <row r="6" spans="2:16" ht="13.2" customHeight="1">
      <c r="B6" s="738" t="s">
        <v>32</v>
      </c>
      <c r="C6" s="739"/>
      <c r="D6" s="741" t="s">
        <v>33</v>
      </c>
      <c r="E6" s="743">
        <f>N33</f>
        <v>0</v>
      </c>
      <c r="F6" s="745" t="s">
        <v>34</v>
      </c>
      <c r="G6" s="115"/>
      <c r="H6" s="46"/>
      <c r="J6" s="47" t="s">
        <v>35</v>
      </c>
      <c r="K6" s="747"/>
      <c r="L6" s="748"/>
      <c r="M6" s="748"/>
      <c r="N6" s="748"/>
    </row>
    <row r="7" spans="2:16">
      <c r="B7" s="740"/>
      <c r="C7" s="740"/>
      <c r="D7" s="742"/>
      <c r="E7" s="744"/>
      <c r="F7" s="746"/>
      <c r="G7" s="116"/>
      <c r="H7" s="46"/>
      <c r="J7" s="47" t="s">
        <v>36</v>
      </c>
      <c r="K7" s="747"/>
      <c r="L7" s="748"/>
      <c r="M7" s="748"/>
      <c r="N7" s="748"/>
    </row>
    <row r="8" spans="2:16">
      <c r="B8"/>
      <c r="C8"/>
      <c r="D8"/>
      <c r="E8" s="48"/>
      <c r="F8"/>
      <c r="G8"/>
      <c r="J8" s="47" t="s">
        <v>37</v>
      </c>
      <c r="K8" s="747"/>
      <c r="L8" s="748"/>
      <c r="M8" s="748"/>
      <c r="N8" s="748"/>
    </row>
    <row r="9" spans="2:16" ht="14.4">
      <c r="B9" s="50"/>
      <c r="C9" s="51"/>
      <c r="D9" s="52"/>
      <c r="E9" s="53"/>
      <c r="F9" s="53"/>
      <c r="G9" s="116"/>
      <c r="J9" s="47" t="s">
        <v>38</v>
      </c>
      <c r="K9" s="747"/>
      <c r="L9" s="748"/>
      <c r="M9" s="748"/>
      <c r="N9" s="748"/>
    </row>
    <row r="10" spans="2:16" ht="13.95" customHeight="1">
      <c r="B10" s="749" t="s">
        <v>39</v>
      </c>
      <c r="C10" s="749"/>
      <c r="D10" s="54" t="s">
        <v>33</v>
      </c>
      <c r="E10" s="750" t="s">
        <v>147</v>
      </c>
      <c r="F10" s="750"/>
      <c r="G10" s="750"/>
      <c r="H10" s="750"/>
      <c r="I10" s="750"/>
      <c r="J10" s="47" t="s">
        <v>40</v>
      </c>
      <c r="K10" s="747"/>
      <c r="L10" s="748"/>
      <c r="M10" s="748"/>
      <c r="N10" s="748"/>
    </row>
    <row r="11" spans="2:16" ht="13.8">
      <c r="B11" s="727" t="s">
        <v>41</v>
      </c>
      <c r="C11" s="727"/>
      <c r="D11" s="55" t="s">
        <v>33</v>
      </c>
      <c r="E11" s="56" t="s">
        <v>148</v>
      </c>
      <c r="F11" s="57"/>
      <c r="G11" s="57"/>
      <c r="H11" s="57"/>
    </row>
    <row r="12" spans="2:16" ht="13.95" customHeight="1">
      <c r="B12" s="727" t="s">
        <v>83</v>
      </c>
      <c r="C12" s="727"/>
      <c r="D12" s="55" t="s">
        <v>33</v>
      </c>
      <c r="E12" s="56" t="s">
        <v>93</v>
      </c>
      <c r="F12" s="57"/>
      <c r="G12" s="57"/>
      <c r="H12" s="57"/>
      <c r="I12"/>
      <c r="J12"/>
      <c r="M12" s="58" t="s">
        <v>42</v>
      </c>
      <c r="N12" s="58" t="s">
        <v>43</v>
      </c>
    </row>
    <row r="13" spans="2:16" ht="13.95" customHeight="1">
      <c r="B13" s="728" t="s">
        <v>44</v>
      </c>
      <c r="C13" s="728"/>
      <c r="D13" s="55" t="s">
        <v>33</v>
      </c>
      <c r="E13" s="59">
        <v>45257</v>
      </c>
      <c r="F13" s="729">
        <v>45268</v>
      </c>
      <c r="G13" s="729"/>
      <c r="H13" s="60"/>
      <c r="I13"/>
      <c r="J13"/>
      <c r="M13" s="61"/>
      <c r="N13" s="61"/>
    </row>
    <row r="14" spans="2:16" ht="13.95" customHeight="1">
      <c r="B14" s="727" t="s">
        <v>45</v>
      </c>
      <c r="C14" s="727"/>
      <c r="D14" s="55" t="s">
        <v>33</v>
      </c>
      <c r="E14" s="56" t="s">
        <v>89</v>
      </c>
      <c r="F14" s="57"/>
      <c r="G14" s="57"/>
      <c r="H14" s="57"/>
      <c r="I14" s="62"/>
      <c r="J14"/>
      <c r="M14" s="63"/>
      <c r="N14" s="63"/>
    </row>
    <row r="15" spans="2:16">
      <c r="I15"/>
      <c r="J15"/>
      <c r="M15" s="63"/>
      <c r="N15" s="63"/>
    </row>
    <row r="16" spans="2:16">
      <c r="B16" s="109" t="s">
        <v>84</v>
      </c>
      <c r="C16" s="56"/>
      <c r="D16" s="55"/>
      <c r="E16" s="56"/>
      <c r="F16" s="110" t="s">
        <v>85</v>
      </c>
      <c r="G16" s="111" t="s">
        <v>86</v>
      </c>
      <c r="H16" s="57"/>
      <c r="M16" s="64"/>
      <c r="N16" s="64"/>
      <c r="P16" s="112" t="s">
        <v>87</v>
      </c>
    </row>
    <row r="17" spans="2:21">
      <c r="I17"/>
      <c r="J17"/>
      <c r="P17" s="112" t="s">
        <v>88</v>
      </c>
    </row>
    <row r="18" spans="2:21">
      <c r="C18" s="50" t="s">
        <v>46</v>
      </c>
      <c r="I18" s="65"/>
      <c r="J18" s="65"/>
      <c r="K18" s="65"/>
      <c r="P18" s="50" t="s">
        <v>47</v>
      </c>
    </row>
    <row r="19" spans="2:21">
      <c r="B19" s="730" t="s">
        <v>48</v>
      </c>
      <c r="C19" s="732" t="s">
        <v>49</v>
      </c>
      <c r="D19" s="732"/>
      <c r="E19" s="732"/>
      <c r="F19" s="734" t="s">
        <v>50</v>
      </c>
      <c r="G19" s="732" t="s">
        <v>51</v>
      </c>
      <c r="H19" s="719" t="s">
        <v>52</v>
      </c>
      <c r="I19" s="719"/>
      <c r="J19" s="719"/>
      <c r="K19" s="720" t="s">
        <v>53</v>
      </c>
      <c r="L19" s="721"/>
      <c r="M19" s="722"/>
      <c r="N19" s="723" t="s">
        <v>54</v>
      </c>
      <c r="P19" s="762" t="s">
        <v>55</v>
      </c>
      <c r="Q19" s="764" t="s">
        <v>56</v>
      </c>
    </row>
    <row r="20" spans="2:21">
      <c r="B20" s="731"/>
      <c r="C20" s="733"/>
      <c r="D20" s="733"/>
      <c r="E20" s="733"/>
      <c r="F20" s="735"/>
      <c r="G20" s="733"/>
      <c r="H20" s="66" t="s">
        <v>57</v>
      </c>
      <c r="I20" s="66" t="s">
        <v>58</v>
      </c>
      <c r="J20" s="66" t="s">
        <v>59</v>
      </c>
      <c r="K20" s="67" t="s">
        <v>60</v>
      </c>
      <c r="L20" s="67" t="s">
        <v>61</v>
      </c>
      <c r="M20" s="67" t="s">
        <v>62</v>
      </c>
      <c r="N20" s="724"/>
      <c r="P20" s="763"/>
      <c r="Q20" s="765"/>
    </row>
    <row r="21" spans="2:21" hidden="1">
      <c r="B21" s="68">
        <v>1</v>
      </c>
      <c r="C21" s="69" t="s">
        <v>63</v>
      </c>
      <c r="D21" s="70"/>
      <c r="E21" s="71"/>
      <c r="F21" s="119">
        <v>0</v>
      </c>
      <c r="G21" s="72" t="s">
        <v>64</v>
      </c>
      <c r="H21" s="73"/>
      <c r="I21" s="73" t="s">
        <v>65</v>
      </c>
      <c r="J21" s="73"/>
      <c r="K21" s="120"/>
      <c r="L21" s="121"/>
      <c r="M21" s="202"/>
      <c r="N21" s="122">
        <f>SUM(K21:M21)*F21</f>
        <v>0</v>
      </c>
      <c r="P21" s="74">
        <v>140</v>
      </c>
      <c r="Q21" s="75">
        <f>F21*P21</f>
        <v>0</v>
      </c>
    </row>
    <row r="22" spans="2:21">
      <c r="B22" s="76">
        <f t="shared" ref="B22:B32" si="0">B21+1</f>
        <v>2</v>
      </c>
      <c r="C22" s="77" t="s">
        <v>82</v>
      </c>
      <c r="D22" s="78"/>
      <c r="E22" s="79"/>
      <c r="F22" s="123">
        <v>0</v>
      </c>
      <c r="G22" s="72" t="s">
        <v>64</v>
      </c>
      <c r="H22" s="80"/>
      <c r="I22" s="73" t="s">
        <v>65</v>
      </c>
      <c r="J22" s="80"/>
      <c r="K22" s="124"/>
      <c r="L22" s="125"/>
      <c r="M22" s="201"/>
      <c r="N22" s="122">
        <f t="shared" ref="N22:N32" si="1">SUM(K22:M22)*F22</f>
        <v>0</v>
      </c>
      <c r="P22" s="81">
        <v>290</v>
      </c>
      <c r="Q22" s="82">
        <f t="shared" ref="Q22:Q25" si="2">F22*P22</f>
        <v>0</v>
      </c>
    </row>
    <row r="23" spans="2:21" hidden="1">
      <c r="B23" s="76">
        <f t="shared" si="0"/>
        <v>3</v>
      </c>
      <c r="C23" s="77" t="s">
        <v>66</v>
      </c>
      <c r="D23" s="117"/>
      <c r="E23" s="118"/>
      <c r="F23" s="123">
        <v>0</v>
      </c>
      <c r="G23" s="72" t="s">
        <v>64</v>
      </c>
      <c r="H23" s="80"/>
      <c r="I23" s="73" t="s">
        <v>65</v>
      </c>
      <c r="J23" s="80"/>
      <c r="K23" s="124"/>
      <c r="L23" s="125"/>
      <c r="M23" s="201"/>
      <c r="N23" s="122">
        <f t="shared" si="1"/>
        <v>0</v>
      </c>
      <c r="P23" s="81">
        <v>160</v>
      </c>
      <c r="Q23" s="82">
        <f t="shared" si="2"/>
        <v>0</v>
      </c>
    </row>
    <row r="24" spans="2:21" ht="22.5" hidden="1" customHeight="1">
      <c r="B24" s="76">
        <f t="shared" si="0"/>
        <v>4</v>
      </c>
      <c r="C24" s="77" t="s">
        <v>67</v>
      </c>
      <c r="D24" s="725" t="s">
        <v>68</v>
      </c>
      <c r="E24" s="726"/>
      <c r="F24" s="126">
        <v>0</v>
      </c>
      <c r="G24" s="72" t="s">
        <v>64</v>
      </c>
      <c r="H24" s="80"/>
      <c r="I24" s="73" t="s">
        <v>65</v>
      </c>
      <c r="J24" s="80"/>
      <c r="K24" s="124"/>
      <c r="L24" s="125"/>
      <c r="M24" s="201"/>
      <c r="N24" s="122">
        <f t="shared" si="1"/>
        <v>0</v>
      </c>
      <c r="P24" s="81">
        <v>140</v>
      </c>
      <c r="Q24" s="82">
        <f t="shared" si="2"/>
        <v>0</v>
      </c>
    </row>
    <row r="25" spans="2:21" hidden="1">
      <c r="B25" s="76">
        <f t="shared" si="0"/>
        <v>5</v>
      </c>
      <c r="C25" s="77" t="s">
        <v>69</v>
      </c>
      <c r="D25" s="78"/>
      <c r="E25" s="79"/>
      <c r="F25" s="123">
        <v>0</v>
      </c>
      <c r="G25" s="72" t="s">
        <v>64</v>
      </c>
      <c r="H25" s="80"/>
      <c r="I25" s="73" t="s">
        <v>65</v>
      </c>
      <c r="J25" s="80"/>
      <c r="K25" s="124"/>
      <c r="L25" s="125"/>
      <c r="M25" s="201"/>
      <c r="N25" s="122">
        <f t="shared" si="1"/>
        <v>0</v>
      </c>
      <c r="P25" s="81">
        <v>300</v>
      </c>
      <c r="Q25" s="82">
        <f t="shared" si="2"/>
        <v>0</v>
      </c>
    </row>
    <row r="26" spans="2:21">
      <c r="B26" s="76">
        <f t="shared" si="0"/>
        <v>6</v>
      </c>
      <c r="C26" s="77" t="s">
        <v>70</v>
      </c>
      <c r="D26" s="714" t="s">
        <v>71</v>
      </c>
      <c r="E26" s="715"/>
      <c r="F26" s="123">
        <v>0</v>
      </c>
      <c r="G26" s="83" t="s">
        <v>72</v>
      </c>
      <c r="H26" s="80"/>
      <c r="I26" s="73" t="s">
        <v>65</v>
      </c>
      <c r="J26" s="80"/>
      <c r="K26" s="201"/>
      <c r="L26" s="124"/>
      <c r="M26" s="124"/>
      <c r="N26" s="122">
        <f t="shared" si="1"/>
        <v>0</v>
      </c>
      <c r="P26" s="84"/>
      <c r="Q26" s="85"/>
    </row>
    <row r="27" spans="2:21" hidden="1">
      <c r="B27" s="76">
        <f t="shared" si="0"/>
        <v>7</v>
      </c>
      <c r="C27" s="77" t="s">
        <v>73</v>
      </c>
      <c r="D27" s="78"/>
      <c r="E27" s="79"/>
      <c r="F27" s="123">
        <v>0</v>
      </c>
      <c r="G27" s="72" t="s">
        <v>74</v>
      </c>
      <c r="H27" s="80"/>
      <c r="I27" s="73" t="s">
        <v>65</v>
      </c>
      <c r="J27" s="80"/>
      <c r="K27" s="124"/>
      <c r="L27" s="125"/>
      <c r="M27" s="201"/>
      <c r="N27" s="122">
        <f t="shared" si="1"/>
        <v>0</v>
      </c>
      <c r="P27" s="86">
        <v>4</v>
      </c>
      <c r="Q27" s="87">
        <f>P27*F27</f>
        <v>0</v>
      </c>
    </row>
    <row r="28" spans="2:21" hidden="1">
      <c r="B28" s="76">
        <f t="shared" si="0"/>
        <v>8</v>
      </c>
      <c r="C28" s="77" t="s">
        <v>75</v>
      </c>
      <c r="D28" s="78"/>
      <c r="E28" s="79"/>
      <c r="F28" s="123">
        <v>0</v>
      </c>
      <c r="G28" s="83" t="s">
        <v>72</v>
      </c>
      <c r="H28" s="80"/>
      <c r="I28" s="73" t="s">
        <v>65</v>
      </c>
      <c r="J28" s="80"/>
      <c r="K28" s="201"/>
      <c r="L28" s="124"/>
      <c r="M28" s="124"/>
      <c r="N28" s="122">
        <f t="shared" si="1"/>
        <v>0</v>
      </c>
      <c r="P28" s="88"/>
      <c r="Q28" s="89"/>
      <c r="R28" s="108" t="s">
        <v>80</v>
      </c>
      <c r="S28" s="108"/>
      <c r="T28" s="108"/>
      <c r="U28" s="108"/>
    </row>
    <row r="29" spans="2:21" hidden="1">
      <c r="B29" s="76">
        <f t="shared" si="0"/>
        <v>9</v>
      </c>
      <c r="C29" s="77" t="s">
        <v>94</v>
      </c>
      <c r="D29" s="78"/>
      <c r="E29" s="79"/>
      <c r="F29" s="127">
        <v>0</v>
      </c>
      <c r="G29" s="83" t="s">
        <v>97</v>
      </c>
      <c r="H29" s="80"/>
      <c r="I29" s="80" t="s">
        <v>65</v>
      </c>
      <c r="J29" s="80"/>
      <c r="K29" s="201"/>
      <c r="L29" s="125"/>
      <c r="M29" s="124"/>
      <c r="N29" s="122">
        <f t="shared" si="1"/>
        <v>0</v>
      </c>
      <c r="P29" s="46"/>
      <c r="Q29" s="46"/>
      <c r="R29" s="108" t="s">
        <v>81</v>
      </c>
      <c r="S29" s="108"/>
      <c r="T29" s="108"/>
      <c r="U29" s="108"/>
    </row>
    <row r="30" spans="2:21" hidden="1">
      <c r="B30" s="76">
        <f t="shared" si="0"/>
        <v>10</v>
      </c>
      <c r="C30" s="77" t="s">
        <v>95</v>
      </c>
      <c r="D30" s="78"/>
      <c r="E30" s="79"/>
      <c r="F30" s="127">
        <v>0</v>
      </c>
      <c r="G30" s="83" t="s">
        <v>97</v>
      </c>
      <c r="H30" s="80"/>
      <c r="I30" s="80" t="s">
        <v>65</v>
      </c>
      <c r="J30" s="80"/>
      <c r="K30" s="201"/>
      <c r="L30" s="125"/>
      <c r="M30" s="124"/>
      <c r="N30" s="122">
        <f t="shared" si="1"/>
        <v>0</v>
      </c>
      <c r="P30" s="46"/>
      <c r="Q30" s="46"/>
    </row>
    <row r="31" spans="2:21" hidden="1">
      <c r="B31" s="76">
        <f t="shared" si="0"/>
        <v>11</v>
      </c>
      <c r="C31" s="90" t="s">
        <v>96</v>
      </c>
      <c r="D31" s="78"/>
      <c r="E31" s="79"/>
      <c r="F31" s="127">
        <v>0</v>
      </c>
      <c r="G31" s="83" t="s">
        <v>97</v>
      </c>
      <c r="H31" s="80"/>
      <c r="I31" s="80" t="s">
        <v>65</v>
      </c>
      <c r="J31" s="80"/>
      <c r="K31" s="201"/>
      <c r="L31" s="125"/>
      <c r="M31" s="124"/>
      <c r="N31" s="122">
        <f t="shared" si="1"/>
        <v>0</v>
      </c>
      <c r="P31" s="46"/>
      <c r="Q31" s="46"/>
    </row>
    <row r="32" spans="2:21" hidden="1">
      <c r="B32" s="76">
        <f t="shared" si="0"/>
        <v>12</v>
      </c>
      <c r="D32" s="91"/>
      <c r="E32" s="92"/>
      <c r="F32" s="128"/>
      <c r="G32" s="93"/>
      <c r="H32" s="94"/>
      <c r="I32" s="94"/>
      <c r="J32" s="94"/>
      <c r="K32" s="129"/>
      <c r="L32" s="129"/>
      <c r="M32" s="129"/>
      <c r="N32" s="130">
        <f t="shared" si="1"/>
        <v>0</v>
      </c>
      <c r="P32" s="46"/>
      <c r="Q32" s="46"/>
    </row>
    <row r="33" spans="2:17">
      <c r="B33" s="716" t="s">
        <v>76</v>
      </c>
      <c r="C33" s="717"/>
      <c r="D33" s="717"/>
      <c r="E33" s="718"/>
      <c r="F33" s="131"/>
      <c r="G33" s="95"/>
      <c r="H33" s="96"/>
      <c r="I33" s="96"/>
      <c r="J33" s="96"/>
      <c r="K33" s="132"/>
      <c r="L33" s="132"/>
      <c r="M33" s="132"/>
      <c r="N33" s="133">
        <f>SUM(N21:N32)</f>
        <v>0</v>
      </c>
      <c r="P33" s="46"/>
      <c r="Q33" s="46"/>
    </row>
    <row r="34" spans="2:17">
      <c r="B34" s="97"/>
      <c r="C34" s="98"/>
      <c r="D34" s="98"/>
      <c r="E34" s="98"/>
      <c r="F34" s="134"/>
      <c r="G34" s="99"/>
      <c r="H34" s="99"/>
      <c r="I34" s="99"/>
      <c r="J34" s="99"/>
      <c r="K34" s="135"/>
      <c r="L34" s="135"/>
      <c r="M34" s="136"/>
      <c r="N34" s="136"/>
    </row>
    <row r="35" spans="2:17">
      <c r="B35" s="100" t="s">
        <v>25</v>
      </c>
      <c r="C35" s="101"/>
      <c r="D35" s="101"/>
      <c r="E35" s="101"/>
      <c r="F35" s="137"/>
      <c r="G35" s="101"/>
      <c r="H35" s="101"/>
      <c r="I35" s="101"/>
      <c r="J35" s="101"/>
      <c r="K35" s="138"/>
      <c r="L35" s="138"/>
      <c r="M35" s="139"/>
      <c r="N35" s="140"/>
    </row>
    <row r="36" spans="2:17">
      <c r="B36" s="200" t="s">
        <v>1425</v>
      </c>
      <c r="C36" s="103"/>
      <c r="D36" s="103"/>
      <c r="E36" s="103"/>
      <c r="F36" s="141"/>
      <c r="G36" s="103"/>
      <c r="H36" s="103"/>
      <c r="I36" s="103"/>
      <c r="J36" s="103"/>
      <c r="K36" s="142"/>
      <c r="L36" s="142"/>
      <c r="M36" s="143"/>
      <c r="N36" s="144"/>
    </row>
    <row r="37" spans="2:17">
      <c r="B37" s="200"/>
      <c r="C37" s="103"/>
      <c r="D37" s="103"/>
      <c r="E37" s="103"/>
      <c r="F37" s="141"/>
      <c r="G37" s="103"/>
      <c r="H37" s="103"/>
      <c r="I37" s="103"/>
      <c r="J37" s="103"/>
      <c r="K37" s="142"/>
      <c r="L37" s="142"/>
      <c r="M37" s="143"/>
      <c r="N37" s="144"/>
    </row>
    <row r="38" spans="2:17">
      <c r="B38" s="102"/>
      <c r="C38" s="103"/>
      <c r="D38" s="103"/>
      <c r="E38" s="103"/>
      <c r="F38" s="141"/>
      <c r="G38" s="103"/>
      <c r="H38" s="103"/>
      <c r="I38" s="103"/>
      <c r="J38" s="103"/>
      <c r="K38" s="142"/>
      <c r="L38" s="142"/>
      <c r="M38" s="143"/>
      <c r="N38" s="144"/>
    </row>
    <row r="39" spans="2:17">
      <c r="B39" s="104"/>
      <c r="C39" s="103"/>
      <c r="D39" s="103"/>
      <c r="E39" s="103"/>
      <c r="F39" s="141"/>
      <c r="G39" s="103"/>
      <c r="H39" s="103"/>
      <c r="I39" s="103"/>
      <c r="J39" s="103"/>
      <c r="K39" s="142"/>
      <c r="L39" s="142"/>
      <c r="M39" s="143"/>
      <c r="N39" s="144"/>
    </row>
    <row r="40" spans="2:17">
      <c r="B40" s="105"/>
      <c r="C40" s="106"/>
      <c r="D40" s="106"/>
      <c r="E40" s="106"/>
      <c r="F40" s="145"/>
      <c r="G40" s="106"/>
      <c r="H40" s="106"/>
      <c r="I40" s="106"/>
      <c r="J40" s="106"/>
      <c r="K40" s="146"/>
      <c r="L40" s="146"/>
      <c r="M40" s="147"/>
      <c r="N40" s="148"/>
    </row>
    <row r="41" spans="2:17">
      <c r="B41" s="149"/>
      <c r="C41" s="149"/>
      <c r="D41" s="149"/>
      <c r="E41" s="149"/>
      <c r="F41" s="150"/>
      <c r="G41" s="149"/>
      <c r="H41" s="149"/>
      <c r="I41" s="149"/>
      <c r="J41" s="149"/>
      <c r="K41" s="151"/>
      <c r="L41" s="151"/>
      <c r="M41" s="152"/>
      <c r="N41" s="152"/>
    </row>
    <row r="42" spans="2:17" s="161" customFormat="1" ht="15" customHeight="1">
      <c r="B42" s="153" t="s">
        <v>90</v>
      </c>
      <c r="C42" s="154"/>
      <c r="D42" s="154"/>
      <c r="E42" s="154"/>
      <c r="F42" s="155"/>
      <c r="G42" s="154"/>
      <c r="H42" s="154"/>
      <c r="I42" s="154"/>
      <c r="J42" s="154"/>
      <c r="K42" s="156"/>
      <c r="L42" s="156"/>
      <c r="M42" s="156"/>
      <c r="N42" s="157"/>
      <c r="O42" s="158"/>
      <c r="P42" s="159" t="s">
        <v>91</v>
      </c>
      <c r="Q42" s="160"/>
    </row>
    <row r="43" spans="2:17" s="161" customFormat="1" ht="15" customHeight="1">
      <c r="B43" s="162" t="s">
        <v>143</v>
      </c>
      <c r="C43" s="163"/>
      <c r="D43" s="163"/>
      <c r="E43" s="163"/>
      <c r="F43" s="164"/>
      <c r="G43" s="163"/>
      <c r="H43" s="163"/>
      <c r="I43" s="163"/>
      <c r="J43" s="163"/>
      <c r="K43" s="165"/>
      <c r="L43" s="165"/>
      <c r="M43" s="165"/>
      <c r="N43" s="166"/>
      <c r="O43" s="158"/>
      <c r="P43" s="159" t="s">
        <v>92</v>
      </c>
      <c r="Q43" s="160"/>
    </row>
    <row r="44" spans="2:17" s="161" customFormat="1" ht="14.4">
      <c r="B44" s="162" t="s">
        <v>144</v>
      </c>
      <c r="C44" s="163"/>
      <c r="D44" s="163"/>
      <c r="E44" s="163"/>
      <c r="F44" s="164"/>
      <c r="G44" s="163"/>
      <c r="H44" s="163"/>
      <c r="I44" s="163"/>
      <c r="J44" s="163"/>
      <c r="K44" s="167"/>
      <c r="L44" s="167"/>
      <c r="M44" s="167"/>
      <c r="N44" s="168"/>
      <c r="O44" s="169"/>
    </row>
    <row r="45" spans="2:17" s="161" customFormat="1" ht="14.4">
      <c r="B45" s="170"/>
      <c r="C45" s="171"/>
      <c r="D45" s="171"/>
      <c r="E45" s="171"/>
      <c r="F45" s="172"/>
      <c r="G45" s="171"/>
      <c r="H45" s="171"/>
      <c r="I45" s="171"/>
      <c r="J45" s="171"/>
      <c r="K45" s="173"/>
      <c r="L45" s="173"/>
      <c r="M45" s="173"/>
      <c r="N45" s="174"/>
      <c r="O45" s="169"/>
    </row>
    <row r="46" spans="2:17">
      <c r="B46" s="107"/>
      <c r="C46" s="107"/>
      <c r="D46" s="107"/>
      <c r="E46" s="107"/>
      <c r="F46" s="107"/>
      <c r="G46" s="107"/>
      <c r="H46" s="107"/>
      <c r="I46" s="107"/>
      <c r="J46" s="107"/>
      <c r="K46" s="107"/>
      <c r="L46" s="107"/>
      <c r="M46" s="107"/>
      <c r="N46" s="107"/>
    </row>
  </sheetData>
  <mergeCells count="30">
    <mergeCell ref="D26:E26"/>
    <mergeCell ref="B33:E33"/>
    <mergeCell ref="H19:J19"/>
    <mergeCell ref="K19:M19"/>
    <mergeCell ref="N19:N20"/>
    <mergeCell ref="P19:P20"/>
    <mergeCell ref="Q19:Q20"/>
    <mergeCell ref="D24:E24"/>
    <mergeCell ref="B12:C12"/>
    <mergeCell ref="B13:C13"/>
    <mergeCell ref="F13:G13"/>
    <mergeCell ref="B14:C14"/>
    <mergeCell ref="B19:B20"/>
    <mergeCell ref="C19:E20"/>
    <mergeCell ref="F19:F20"/>
    <mergeCell ref="G19:G20"/>
    <mergeCell ref="B11:C11"/>
    <mergeCell ref="B2:N2"/>
    <mergeCell ref="B4:J4"/>
    <mergeCell ref="B6:C7"/>
    <mergeCell ref="D6:D7"/>
    <mergeCell ref="E6:E7"/>
    <mergeCell ref="F6:F7"/>
    <mergeCell ref="K6:N6"/>
    <mergeCell ref="K7:N7"/>
    <mergeCell ref="K8:N8"/>
    <mergeCell ref="K9:N9"/>
    <mergeCell ref="B10:C10"/>
    <mergeCell ref="E10:I10"/>
    <mergeCell ref="K10:N10"/>
  </mergeCells>
  <phoneticPr fontId="31"/>
  <pageMargins left="0.70866141732283472" right="0.70866141732283472" top="0.74803149606299213" bottom="0.74803149606299213" header="0.31496062992125984" footer="0.31496062992125984"/>
  <pageSetup paperSize="9" scale="86" orientation="portrait" r:id="rId1"/>
  <colBreaks count="1" manualBreakCount="1">
    <brk id="15" max="1048575" man="1"/>
  </col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4217-8864-4F79-B025-7A7E118F1355}">
  <dimension ref="A1:M27"/>
  <sheetViews>
    <sheetView showGridLines="0" topLeftCell="A8" workbookViewId="0">
      <selection activeCell="E19" sqref="E19:E27"/>
    </sheetView>
  </sheetViews>
  <sheetFormatPr defaultRowHeight="13.2"/>
  <cols>
    <col min="1" max="1" width="3.44140625" customWidth="1"/>
    <col min="2" max="2" width="11.21875" customWidth="1"/>
    <col min="4" max="4" width="37.88671875" customWidth="1"/>
    <col min="5" max="5" width="6.88671875" customWidth="1"/>
    <col min="6" max="6" width="3.21875" customWidth="1"/>
    <col min="7" max="7" width="6.88671875" customWidth="1"/>
    <col min="8" max="8" width="3.33203125" customWidth="1"/>
    <col min="9" max="9" width="6.88671875" customWidth="1"/>
    <col min="10" max="10" width="3.44140625" customWidth="1"/>
    <col min="11" max="11" width="6.88671875" customWidth="1"/>
    <col min="12" max="12" width="3.33203125" customWidth="1"/>
    <col min="13" max="13" width="49.21875" customWidth="1"/>
  </cols>
  <sheetData>
    <row r="1" spans="1:13" ht="27">
      <c r="A1" s="179" t="s">
        <v>111</v>
      </c>
      <c r="B1" s="180"/>
      <c r="C1" s="180"/>
      <c r="D1" s="180"/>
      <c r="E1" s="180"/>
      <c r="F1" s="180"/>
      <c r="G1" s="180"/>
      <c r="H1" s="180"/>
      <c r="I1" s="180"/>
      <c r="J1" s="180"/>
      <c r="K1" s="180"/>
      <c r="L1" s="180"/>
      <c r="M1" s="180"/>
    </row>
    <row r="2" spans="1:13" ht="15">
      <c r="A2" s="180"/>
      <c r="B2" s="180"/>
      <c r="C2" s="180"/>
      <c r="D2" s="180"/>
      <c r="E2" s="181" t="s">
        <v>112</v>
      </c>
      <c r="F2" s="180"/>
      <c r="G2" s="180"/>
      <c r="H2" s="180"/>
      <c r="I2" s="180"/>
      <c r="J2" s="180"/>
      <c r="K2" s="180"/>
      <c r="L2" s="182"/>
      <c r="M2" s="180"/>
    </row>
    <row r="3" spans="1:13" ht="15">
      <c r="A3" s="180"/>
      <c r="B3" s="180"/>
      <c r="C3" s="180"/>
      <c r="D3" s="180"/>
      <c r="E3" s="183" t="s">
        <v>113</v>
      </c>
      <c r="F3" s="184"/>
      <c r="G3" s="183" t="s">
        <v>114</v>
      </c>
      <c r="H3" s="184"/>
      <c r="I3" s="183" t="s">
        <v>115</v>
      </c>
      <c r="J3" s="184"/>
      <c r="K3" s="183" t="s">
        <v>116</v>
      </c>
      <c r="L3" s="184"/>
      <c r="M3" s="185" t="s">
        <v>106</v>
      </c>
    </row>
    <row r="4" spans="1:13" ht="15">
      <c r="A4" s="186">
        <v>1</v>
      </c>
      <c r="B4" s="187" t="s">
        <v>63</v>
      </c>
      <c r="C4" s="188"/>
      <c r="D4" s="189"/>
      <c r="E4" s="186">
        <v>40</v>
      </c>
      <c r="F4" s="186" t="s">
        <v>117</v>
      </c>
      <c r="G4" s="186">
        <v>80</v>
      </c>
      <c r="H4" s="186" t="s">
        <v>117</v>
      </c>
      <c r="I4" s="186">
        <v>104</v>
      </c>
      <c r="J4" s="186" t="s">
        <v>117</v>
      </c>
      <c r="K4" s="186">
        <v>120</v>
      </c>
      <c r="L4" s="186" t="s">
        <v>117</v>
      </c>
      <c r="M4" s="186" t="s">
        <v>118</v>
      </c>
    </row>
    <row r="5" spans="1:13" ht="15">
      <c r="A5" s="186">
        <v>2</v>
      </c>
      <c r="B5" s="180" t="s">
        <v>82</v>
      </c>
      <c r="C5" s="180"/>
      <c r="D5" s="180"/>
      <c r="E5" s="186">
        <v>88</v>
      </c>
      <c r="F5" s="186" t="s">
        <v>117</v>
      </c>
      <c r="G5" s="186">
        <v>160</v>
      </c>
      <c r="H5" s="186" t="s">
        <v>117</v>
      </c>
      <c r="I5" s="186">
        <v>224</v>
      </c>
      <c r="J5" s="186" t="s">
        <v>117</v>
      </c>
      <c r="K5" s="186">
        <v>280</v>
      </c>
      <c r="L5" s="186" t="s">
        <v>117</v>
      </c>
      <c r="M5" s="186" t="s">
        <v>119</v>
      </c>
    </row>
    <row r="6" spans="1:13" ht="15">
      <c r="A6" s="186">
        <v>3</v>
      </c>
      <c r="B6" s="190" t="s">
        <v>120</v>
      </c>
      <c r="C6" s="191"/>
      <c r="D6" s="192"/>
      <c r="E6" s="186">
        <v>0</v>
      </c>
      <c r="F6" s="186" t="s">
        <v>117</v>
      </c>
      <c r="G6" s="186">
        <v>0</v>
      </c>
      <c r="H6" s="186" t="s">
        <v>117</v>
      </c>
      <c r="I6" s="186">
        <v>0</v>
      </c>
      <c r="J6" s="186" t="s">
        <v>117</v>
      </c>
      <c r="K6" s="186">
        <v>0</v>
      </c>
      <c r="L6" s="186" t="s">
        <v>117</v>
      </c>
      <c r="M6" s="186" t="s">
        <v>121</v>
      </c>
    </row>
    <row r="7" spans="1:13" ht="15">
      <c r="A7" s="186">
        <v>4</v>
      </c>
      <c r="B7" s="187" t="s">
        <v>67</v>
      </c>
      <c r="C7" s="188" t="s">
        <v>68</v>
      </c>
      <c r="D7" s="189"/>
      <c r="E7" s="186">
        <v>96</v>
      </c>
      <c r="F7" s="186" t="s">
        <v>117</v>
      </c>
      <c r="G7" s="186">
        <v>168</v>
      </c>
      <c r="H7" s="186" t="s">
        <v>117</v>
      </c>
      <c r="I7" s="186">
        <v>264</v>
      </c>
      <c r="J7" s="186" t="s">
        <v>117</v>
      </c>
      <c r="K7" s="186">
        <v>384</v>
      </c>
      <c r="L7" s="186" t="s">
        <v>117</v>
      </c>
      <c r="M7" s="186" t="s">
        <v>122</v>
      </c>
    </row>
    <row r="8" spans="1:13" ht="15">
      <c r="A8" s="186">
        <v>5</v>
      </c>
      <c r="B8" s="193" t="s">
        <v>69</v>
      </c>
      <c r="C8" s="180"/>
      <c r="D8" s="194"/>
      <c r="E8" s="186">
        <v>1</v>
      </c>
      <c r="F8" s="186" t="s">
        <v>117</v>
      </c>
      <c r="G8" s="186">
        <v>1</v>
      </c>
      <c r="H8" s="186" t="s">
        <v>117</v>
      </c>
      <c r="I8" s="186">
        <v>1</v>
      </c>
      <c r="J8" s="186" t="s">
        <v>117</v>
      </c>
      <c r="K8" s="186">
        <v>1</v>
      </c>
      <c r="L8" s="186" t="s">
        <v>117</v>
      </c>
      <c r="M8" s="186" t="s">
        <v>123</v>
      </c>
    </row>
    <row r="9" spans="1:13" ht="15">
      <c r="A9" s="186">
        <v>6</v>
      </c>
      <c r="B9" s="187" t="s">
        <v>70</v>
      </c>
      <c r="C9" s="188" t="s">
        <v>124</v>
      </c>
      <c r="D9" s="189"/>
      <c r="E9" s="186">
        <v>28</v>
      </c>
      <c r="F9" s="186" t="s">
        <v>72</v>
      </c>
      <c r="G9" s="186">
        <v>51</v>
      </c>
      <c r="H9" s="186" t="s">
        <v>72</v>
      </c>
      <c r="I9" s="186">
        <v>74</v>
      </c>
      <c r="J9" s="186" t="s">
        <v>72</v>
      </c>
      <c r="K9" s="186">
        <v>98</v>
      </c>
      <c r="L9" s="186" t="s">
        <v>72</v>
      </c>
      <c r="M9" s="186" t="s">
        <v>125</v>
      </c>
    </row>
    <row r="10" spans="1:13" ht="15">
      <c r="A10" s="186">
        <v>7</v>
      </c>
      <c r="B10" s="195" t="s">
        <v>70</v>
      </c>
      <c r="C10" s="196" t="s">
        <v>126</v>
      </c>
      <c r="D10" s="197"/>
      <c r="E10" s="186">
        <v>2</v>
      </c>
      <c r="F10" s="186" t="s">
        <v>72</v>
      </c>
      <c r="G10" s="186">
        <v>4</v>
      </c>
      <c r="H10" s="186" t="s">
        <v>72</v>
      </c>
      <c r="I10" s="186">
        <v>10</v>
      </c>
      <c r="J10" s="186" t="s">
        <v>72</v>
      </c>
      <c r="K10" s="186">
        <v>13</v>
      </c>
      <c r="L10" s="186" t="s">
        <v>72</v>
      </c>
      <c r="M10" s="186" t="s">
        <v>127</v>
      </c>
    </row>
    <row r="11" spans="1:13" ht="15">
      <c r="A11" s="186">
        <v>8</v>
      </c>
      <c r="B11" s="180" t="s">
        <v>73</v>
      </c>
      <c r="C11" s="180"/>
      <c r="D11" s="180"/>
      <c r="E11" s="186">
        <v>10</v>
      </c>
      <c r="F11" s="186" t="s">
        <v>128</v>
      </c>
      <c r="G11" s="186">
        <v>18</v>
      </c>
      <c r="H11" s="186" t="s">
        <v>128</v>
      </c>
      <c r="I11" s="186">
        <v>35</v>
      </c>
      <c r="J11" s="186" t="s">
        <v>128</v>
      </c>
      <c r="K11" s="186">
        <v>50</v>
      </c>
      <c r="L11" s="186" t="s">
        <v>128</v>
      </c>
      <c r="M11" s="186" t="s">
        <v>129</v>
      </c>
    </row>
    <row r="12" spans="1:13" ht="15">
      <c r="A12" s="186">
        <v>9</v>
      </c>
      <c r="B12" s="187" t="s">
        <v>75</v>
      </c>
      <c r="C12" s="188"/>
      <c r="D12" s="189"/>
      <c r="E12" s="186">
        <v>1</v>
      </c>
      <c r="F12" s="186" t="s">
        <v>72</v>
      </c>
      <c r="G12" s="186">
        <v>1</v>
      </c>
      <c r="H12" s="186" t="s">
        <v>72</v>
      </c>
      <c r="I12" s="186">
        <v>1</v>
      </c>
      <c r="J12" s="186" t="s">
        <v>72</v>
      </c>
      <c r="K12" s="186">
        <v>1</v>
      </c>
      <c r="L12" s="186" t="s">
        <v>72</v>
      </c>
      <c r="M12" s="186" t="s">
        <v>130</v>
      </c>
    </row>
    <row r="13" spans="1:13" ht="15">
      <c r="A13" s="186">
        <v>10</v>
      </c>
      <c r="B13" s="195" t="s">
        <v>131</v>
      </c>
      <c r="C13" s="196"/>
      <c r="D13" s="197"/>
      <c r="E13" s="186">
        <v>3</v>
      </c>
      <c r="F13" s="186" t="s">
        <v>10</v>
      </c>
      <c r="G13" s="186">
        <v>3</v>
      </c>
      <c r="H13" s="186" t="s">
        <v>10</v>
      </c>
      <c r="I13" s="186">
        <v>5</v>
      </c>
      <c r="J13" s="186" t="s">
        <v>10</v>
      </c>
      <c r="K13" s="186">
        <v>6</v>
      </c>
      <c r="L13" s="186" t="s">
        <v>10</v>
      </c>
      <c r="M13" s="186" t="s">
        <v>132</v>
      </c>
    </row>
    <row r="16" spans="1:13" ht="27">
      <c r="A16" s="179" t="s">
        <v>133</v>
      </c>
      <c r="B16" s="180"/>
      <c r="C16" s="180"/>
      <c r="D16" s="180"/>
      <c r="E16" s="180" t="s">
        <v>134</v>
      </c>
      <c r="F16" s="180"/>
      <c r="G16" s="180"/>
      <c r="H16" s="180"/>
      <c r="I16" s="180"/>
      <c r="J16" s="180"/>
      <c r="K16" s="180"/>
      <c r="L16" s="180"/>
      <c r="M16" s="180"/>
    </row>
    <row r="17" spans="1:13" ht="15">
      <c r="A17" s="180"/>
      <c r="B17" s="180"/>
      <c r="C17" s="180"/>
      <c r="D17" s="180"/>
      <c r="E17" s="181" t="s">
        <v>112</v>
      </c>
      <c r="F17" s="180"/>
      <c r="G17" s="180"/>
      <c r="H17" s="180"/>
      <c r="I17" s="180"/>
      <c r="J17" s="180"/>
      <c r="K17" s="180"/>
      <c r="L17" s="182"/>
      <c r="M17" s="182" t="s">
        <v>135</v>
      </c>
    </row>
    <row r="18" spans="1:13" ht="15">
      <c r="A18" s="180"/>
      <c r="B18" s="180"/>
      <c r="C18" s="180"/>
      <c r="D18" s="180"/>
      <c r="E18" s="183" t="s">
        <v>136</v>
      </c>
      <c r="F18" s="184"/>
      <c r="G18" s="183" t="s">
        <v>137</v>
      </c>
      <c r="H18" s="184"/>
      <c r="I18" s="198" t="s">
        <v>138</v>
      </c>
      <c r="J18" s="184"/>
      <c r="K18" s="183"/>
      <c r="L18" s="184"/>
      <c r="M18" s="185" t="s">
        <v>106</v>
      </c>
    </row>
    <row r="19" spans="1:13" ht="15">
      <c r="A19" s="186">
        <v>1</v>
      </c>
      <c r="B19" s="187" t="s">
        <v>63</v>
      </c>
      <c r="C19" s="188"/>
      <c r="D19" s="189"/>
      <c r="E19" s="199">
        <v>24</v>
      </c>
      <c r="F19" s="186" t="s">
        <v>117</v>
      </c>
      <c r="G19" s="199">
        <v>32</v>
      </c>
      <c r="H19" s="186" t="s">
        <v>117</v>
      </c>
      <c r="I19" s="199">
        <v>32</v>
      </c>
      <c r="J19" s="186" t="s">
        <v>117</v>
      </c>
      <c r="K19" s="186"/>
      <c r="L19" s="186"/>
      <c r="M19" s="186" t="s">
        <v>118</v>
      </c>
    </row>
    <row r="20" spans="1:13" ht="15">
      <c r="A20" s="186">
        <v>2</v>
      </c>
      <c r="B20" s="180" t="s">
        <v>82</v>
      </c>
      <c r="C20" s="180"/>
      <c r="D20" s="180"/>
      <c r="E20" s="199">
        <v>16</v>
      </c>
      <c r="F20" s="186" t="s">
        <v>117</v>
      </c>
      <c r="G20" s="199">
        <v>24</v>
      </c>
      <c r="H20" s="186" t="s">
        <v>117</v>
      </c>
      <c r="I20" s="199">
        <v>32</v>
      </c>
      <c r="J20" s="186" t="s">
        <v>117</v>
      </c>
      <c r="K20" s="186"/>
      <c r="L20" s="186"/>
      <c r="M20" s="186" t="s">
        <v>139</v>
      </c>
    </row>
    <row r="21" spans="1:13" ht="15">
      <c r="A21" s="186">
        <v>3</v>
      </c>
      <c r="B21" s="190" t="s">
        <v>120</v>
      </c>
      <c r="C21" s="191"/>
      <c r="D21" s="192"/>
      <c r="E21" s="186">
        <v>0</v>
      </c>
      <c r="F21" s="186" t="s">
        <v>117</v>
      </c>
      <c r="G21" s="186">
        <v>0</v>
      </c>
      <c r="H21" s="186" t="s">
        <v>117</v>
      </c>
      <c r="I21" s="186">
        <v>0</v>
      </c>
      <c r="J21" s="186" t="s">
        <v>117</v>
      </c>
      <c r="K21" s="186"/>
      <c r="L21" s="186"/>
      <c r="M21" s="186" t="s">
        <v>121</v>
      </c>
    </row>
    <row r="22" spans="1:13" ht="15">
      <c r="A22" s="186">
        <v>4</v>
      </c>
      <c r="B22" s="187" t="s">
        <v>67</v>
      </c>
      <c r="C22" s="188" t="s">
        <v>68</v>
      </c>
      <c r="D22" s="189"/>
      <c r="E22" s="199">
        <v>72</v>
      </c>
      <c r="F22" s="186" t="s">
        <v>117</v>
      </c>
      <c r="G22" s="199">
        <v>96</v>
      </c>
      <c r="H22" s="186" t="s">
        <v>117</v>
      </c>
      <c r="I22" s="199">
        <v>128</v>
      </c>
      <c r="J22" s="186" t="s">
        <v>117</v>
      </c>
      <c r="K22" s="186"/>
      <c r="L22" s="186"/>
      <c r="M22" s="186" t="s">
        <v>122</v>
      </c>
    </row>
    <row r="23" spans="1:13" ht="15">
      <c r="A23" s="186">
        <v>5</v>
      </c>
      <c r="B23" s="193" t="s">
        <v>69</v>
      </c>
      <c r="C23" s="180"/>
      <c r="D23" s="194"/>
      <c r="E23" s="186">
        <v>1</v>
      </c>
      <c r="F23" s="186" t="s">
        <v>117</v>
      </c>
      <c r="G23" s="186">
        <v>1</v>
      </c>
      <c r="H23" s="186" t="s">
        <v>117</v>
      </c>
      <c r="I23" s="186">
        <v>1</v>
      </c>
      <c r="J23" s="186" t="s">
        <v>117</v>
      </c>
      <c r="K23" s="186"/>
      <c r="L23" s="186"/>
      <c r="M23" s="186" t="s">
        <v>123</v>
      </c>
    </row>
    <row r="24" spans="1:13" ht="15">
      <c r="A24" s="186">
        <v>6</v>
      </c>
      <c r="B24" s="187" t="s">
        <v>70</v>
      </c>
      <c r="C24" s="188" t="s">
        <v>124</v>
      </c>
      <c r="D24" s="189"/>
      <c r="E24" s="186">
        <v>14</v>
      </c>
      <c r="F24" s="186" t="s">
        <v>72</v>
      </c>
      <c r="G24" s="186">
        <v>19</v>
      </c>
      <c r="H24" s="186" t="s">
        <v>72</v>
      </c>
      <c r="I24" s="186">
        <v>24</v>
      </c>
      <c r="J24" s="186" t="s">
        <v>72</v>
      </c>
      <c r="K24" s="186"/>
      <c r="L24" s="186"/>
      <c r="M24" s="186" t="s">
        <v>125</v>
      </c>
    </row>
    <row r="25" spans="1:13" ht="15">
      <c r="A25" s="186">
        <v>7</v>
      </c>
      <c r="B25" s="195" t="s">
        <v>70</v>
      </c>
      <c r="C25" s="196" t="s">
        <v>126</v>
      </c>
      <c r="D25" s="197"/>
      <c r="E25" s="186">
        <v>1</v>
      </c>
      <c r="F25" s="186" t="s">
        <v>72</v>
      </c>
      <c r="G25" s="186">
        <v>1</v>
      </c>
      <c r="H25" s="186" t="s">
        <v>72</v>
      </c>
      <c r="I25" s="186">
        <v>1</v>
      </c>
      <c r="J25" s="186" t="s">
        <v>72</v>
      </c>
      <c r="K25" s="186"/>
      <c r="L25" s="186"/>
      <c r="M25" s="186" t="s">
        <v>127</v>
      </c>
    </row>
    <row r="26" spans="1:13" ht="15">
      <c r="A26" s="186">
        <v>8</v>
      </c>
      <c r="B26" s="180" t="s">
        <v>73</v>
      </c>
      <c r="C26" s="180"/>
      <c r="D26" s="180"/>
      <c r="E26" s="186">
        <v>1</v>
      </c>
      <c r="F26" s="186" t="s">
        <v>128</v>
      </c>
      <c r="G26" s="186">
        <v>1</v>
      </c>
      <c r="H26" s="186" t="s">
        <v>128</v>
      </c>
      <c r="I26" s="186">
        <v>1</v>
      </c>
      <c r="J26" s="186" t="s">
        <v>128</v>
      </c>
      <c r="K26" s="186"/>
      <c r="L26" s="186"/>
      <c r="M26" s="186" t="s">
        <v>140</v>
      </c>
    </row>
    <row r="27" spans="1:13" ht="15">
      <c r="A27" s="186">
        <v>9</v>
      </c>
      <c r="B27" s="187" t="s">
        <v>75</v>
      </c>
      <c r="C27" s="188"/>
      <c r="D27" s="189"/>
      <c r="E27" s="186">
        <v>1</v>
      </c>
      <c r="F27" s="186" t="s">
        <v>72</v>
      </c>
      <c r="G27" s="186">
        <v>1</v>
      </c>
      <c r="H27" s="186" t="s">
        <v>72</v>
      </c>
      <c r="I27" s="186">
        <v>1</v>
      </c>
      <c r="J27" s="186" t="s">
        <v>72</v>
      </c>
      <c r="K27" s="186"/>
      <c r="L27" s="186"/>
      <c r="M27" s="186" t="s">
        <v>130</v>
      </c>
    </row>
  </sheetData>
  <phoneticPr fontId="3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E86B9-AFAD-4C2D-B233-7372E9C4362C}">
  <dimension ref="A1:O580"/>
  <sheetViews>
    <sheetView topLeftCell="A10" workbookViewId="0">
      <selection activeCell="C23" sqref="C23"/>
    </sheetView>
  </sheetViews>
  <sheetFormatPr defaultRowHeight="13.2"/>
  <cols>
    <col min="1" max="1" width="4.44140625" customWidth="1"/>
    <col min="2" max="2" width="23.109375" customWidth="1"/>
    <col min="3" max="3" width="75.88671875" bestFit="1" customWidth="1"/>
    <col min="4" max="4" width="13.88671875" bestFit="1" customWidth="1"/>
    <col min="9" max="9" width="8.77734375" style="451"/>
    <col min="10" max="10" width="17.33203125" style="451" customWidth="1"/>
    <col min="11" max="11" width="15.6640625" style="451" customWidth="1"/>
    <col min="12" max="15" width="8.77734375" style="451"/>
  </cols>
  <sheetData>
    <row r="1" spans="1:15">
      <c r="A1">
        <v>1</v>
      </c>
    </row>
    <row r="2" spans="1:15">
      <c r="A2">
        <v>2</v>
      </c>
      <c r="B2" t="s">
        <v>480</v>
      </c>
      <c r="C2" t="s">
        <v>481</v>
      </c>
      <c r="D2" t="s">
        <v>482</v>
      </c>
      <c r="I2" s="451">
        <v>18</v>
      </c>
      <c r="J2" s="451" t="str">
        <f>N2&amp;O2</f>
        <v>（株）ニトリ新道店</v>
      </c>
      <c r="K2" s="451" t="s">
        <v>483</v>
      </c>
      <c r="L2" s="451" t="s">
        <v>484</v>
      </c>
      <c r="N2" s="451" t="s">
        <v>485</v>
      </c>
      <c r="O2" s="451" t="s">
        <v>486</v>
      </c>
    </row>
    <row r="3" spans="1:15">
      <c r="A3">
        <v>3</v>
      </c>
      <c r="I3" s="451">
        <v>20</v>
      </c>
      <c r="J3" s="451" t="str">
        <f t="shared" ref="J3:J66" si="0">N3&amp;O3</f>
        <v>（株）ニトリ平岡店</v>
      </c>
      <c r="K3" s="451" t="s">
        <v>487</v>
      </c>
      <c r="L3" s="451" t="s">
        <v>488</v>
      </c>
      <c r="N3" s="451" t="s">
        <v>485</v>
      </c>
      <c r="O3" s="451" t="s">
        <v>489</v>
      </c>
    </row>
    <row r="4" spans="1:15">
      <c r="A4">
        <v>4</v>
      </c>
      <c r="B4" t="s">
        <v>490</v>
      </c>
      <c r="C4" t="s">
        <v>481</v>
      </c>
      <c r="D4" t="s">
        <v>491</v>
      </c>
      <c r="I4" s="451">
        <v>22</v>
      </c>
      <c r="J4" s="451" t="str">
        <f t="shared" si="0"/>
        <v>（株）ニトリ旭川春光店</v>
      </c>
      <c r="K4" s="451" t="s">
        <v>492</v>
      </c>
      <c r="L4" s="451" t="s">
        <v>493</v>
      </c>
      <c r="N4" s="451" t="s">
        <v>485</v>
      </c>
      <c r="O4" s="451" t="s">
        <v>494</v>
      </c>
    </row>
    <row r="5" spans="1:15">
      <c r="A5">
        <v>5</v>
      </c>
      <c r="B5" t="s">
        <v>495</v>
      </c>
      <c r="C5" t="s">
        <v>481</v>
      </c>
      <c r="D5" t="s">
        <v>496</v>
      </c>
      <c r="I5" s="451">
        <v>24</v>
      </c>
      <c r="J5" s="451" t="str">
        <f t="shared" si="0"/>
        <v>（株）ニトリ旭川四条店</v>
      </c>
      <c r="K5" s="451" t="s">
        <v>497</v>
      </c>
      <c r="L5" s="451" t="s">
        <v>498</v>
      </c>
      <c r="N5" s="451" t="s">
        <v>485</v>
      </c>
      <c r="O5" s="451" t="s">
        <v>499</v>
      </c>
    </row>
    <row r="6" spans="1:15">
      <c r="A6">
        <v>6</v>
      </c>
      <c r="I6" s="451">
        <v>29</v>
      </c>
      <c r="J6" s="451" t="str">
        <f t="shared" si="0"/>
        <v>（株）ニトリ室蘭店</v>
      </c>
      <c r="K6" s="451" t="s">
        <v>500</v>
      </c>
      <c r="L6" s="451" t="s">
        <v>501</v>
      </c>
      <c r="N6" s="451" t="s">
        <v>485</v>
      </c>
      <c r="O6" s="451" t="s">
        <v>502</v>
      </c>
    </row>
    <row r="7" spans="1:15">
      <c r="A7">
        <v>7</v>
      </c>
      <c r="I7" s="451">
        <v>32</v>
      </c>
      <c r="J7" s="451" t="str">
        <f t="shared" si="0"/>
        <v>（株）ニトリ帯広店</v>
      </c>
      <c r="K7" s="451" t="s">
        <v>503</v>
      </c>
      <c r="L7" s="451" t="s">
        <v>504</v>
      </c>
      <c r="N7" s="451" t="s">
        <v>485</v>
      </c>
      <c r="O7" s="451" t="s">
        <v>505</v>
      </c>
    </row>
    <row r="8" spans="1:15">
      <c r="A8">
        <v>8</v>
      </c>
      <c r="I8" s="451">
        <v>33</v>
      </c>
      <c r="J8" s="451" t="str">
        <f t="shared" si="0"/>
        <v>（株）ニトリ釧路店</v>
      </c>
      <c r="K8" s="451" t="s">
        <v>506</v>
      </c>
      <c r="L8" s="451" t="s">
        <v>507</v>
      </c>
      <c r="N8" s="451" t="s">
        <v>485</v>
      </c>
      <c r="O8" s="451" t="s">
        <v>508</v>
      </c>
    </row>
    <row r="9" spans="1:15">
      <c r="A9">
        <v>9</v>
      </c>
      <c r="B9" t="s">
        <v>509</v>
      </c>
      <c r="C9" t="s">
        <v>510</v>
      </c>
      <c r="D9" t="s">
        <v>511</v>
      </c>
      <c r="I9" s="451">
        <v>44</v>
      </c>
      <c r="J9" s="451" t="str">
        <f t="shared" si="0"/>
        <v>（株）ニトリいわき店</v>
      </c>
      <c r="K9" s="451" t="s">
        <v>512</v>
      </c>
      <c r="L9" s="451" t="s">
        <v>513</v>
      </c>
      <c r="N9" s="451" t="s">
        <v>485</v>
      </c>
      <c r="O9" s="451" t="s">
        <v>514</v>
      </c>
    </row>
    <row r="10" spans="1:15">
      <c r="A10">
        <v>10</v>
      </c>
      <c r="B10" t="s">
        <v>515</v>
      </c>
      <c r="C10" t="s">
        <v>516</v>
      </c>
      <c r="D10" t="s">
        <v>517</v>
      </c>
      <c r="I10" s="451">
        <v>45</v>
      </c>
      <c r="J10" s="451" t="str">
        <f t="shared" si="0"/>
        <v>（株）ニトリ岩沼店</v>
      </c>
      <c r="K10" s="451" t="s">
        <v>518</v>
      </c>
      <c r="L10" s="451" t="s">
        <v>519</v>
      </c>
      <c r="N10" s="451" t="s">
        <v>485</v>
      </c>
      <c r="O10" s="451" t="s">
        <v>520</v>
      </c>
    </row>
    <row r="11" spans="1:15">
      <c r="A11">
        <v>11</v>
      </c>
      <c r="I11" s="451">
        <v>46</v>
      </c>
      <c r="J11" s="451" t="str">
        <f t="shared" si="0"/>
        <v>（株）ニトリ秋田店</v>
      </c>
      <c r="K11" s="451" t="s">
        <v>521</v>
      </c>
      <c r="L11" s="451" t="s">
        <v>522</v>
      </c>
      <c r="N11" s="451" t="s">
        <v>485</v>
      </c>
      <c r="O11" s="451" t="s">
        <v>523</v>
      </c>
    </row>
    <row r="12" spans="1:15">
      <c r="A12">
        <v>12</v>
      </c>
      <c r="B12" t="s">
        <v>524</v>
      </c>
      <c r="C12" t="s">
        <v>525</v>
      </c>
      <c r="D12" t="s">
        <v>526</v>
      </c>
      <c r="I12" s="451">
        <v>47</v>
      </c>
      <c r="J12" s="451" t="str">
        <f t="shared" si="0"/>
        <v>（株）ニトリ八戸店</v>
      </c>
      <c r="K12" s="451" t="s">
        <v>527</v>
      </c>
      <c r="L12" s="451" t="s">
        <v>528</v>
      </c>
      <c r="N12" s="451" t="s">
        <v>485</v>
      </c>
      <c r="O12" s="451" t="s">
        <v>529</v>
      </c>
    </row>
    <row r="13" spans="1:15">
      <c r="A13">
        <v>13</v>
      </c>
      <c r="B13" t="s">
        <v>530</v>
      </c>
      <c r="C13" t="s">
        <v>531</v>
      </c>
      <c r="D13" t="s">
        <v>532</v>
      </c>
      <c r="I13" s="451">
        <v>52</v>
      </c>
      <c r="J13" s="451" t="str">
        <f t="shared" si="0"/>
        <v>（株）ニトリ福井店</v>
      </c>
      <c r="K13" s="451" t="s">
        <v>533</v>
      </c>
      <c r="L13" s="451" t="s">
        <v>534</v>
      </c>
      <c r="N13" s="451" t="s">
        <v>485</v>
      </c>
      <c r="O13" s="451" t="s">
        <v>535</v>
      </c>
    </row>
    <row r="14" spans="1:15">
      <c r="A14">
        <v>14</v>
      </c>
      <c r="B14" t="s">
        <v>536</v>
      </c>
      <c r="C14" t="s">
        <v>537</v>
      </c>
      <c r="D14" t="s">
        <v>538</v>
      </c>
      <c r="I14" s="451">
        <v>53</v>
      </c>
      <c r="J14" s="451" t="str">
        <f t="shared" si="0"/>
        <v>（株）ニトリ勝田店</v>
      </c>
      <c r="K14" s="451" t="s">
        <v>539</v>
      </c>
      <c r="L14" s="451" t="s">
        <v>540</v>
      </c>
      <c r="N14" s="451" t="s">
        <v>485</v>
      </c>
      <c r="O14" s="451" t="s">
        <v>541</v>
      </c>
    </row>
    <row r="15" spans="1:15">
      <c r="A15">
        <v>15</v>
      </c>
      <c r="B15" t="s">
        <v>542</v>
      </c>
      <c r="C15" t="s">
        <v>543</v>
      </c>
      <c r="D15" t="s">
        <v>544</v>
      </c>
      <c r="I15" s="451">
        <v>54</v>
      </c>
      <c r="J15" s="451" t="str">
        <f t="shared" si="0"/>
        <v>（株）ニトリ市原八幡店</v>
      </c>
      <c r="K15" s="451" t="s">
        <v>545</v>
      </c>
      <c r="L15" s="451" t="s">
        <v>546</v>
      </c>
      <c r="N15" s="451" t="s">
        <v>485</v>
      </c>
      <c r="O15" s="451" t="s">
        <v>547</v>
      </c>
    </row>
    <row r="16" spans="1:15">
      <c r="A16">
        <v>16</v>
      </c>
      <c r="B16" t="s">
        <v>548</v>
      </c>
      <c r="C16" t="s">
        <v>549</v>
      </c>
      <c r="D16" t="s">
        <v>550</v>
      </c>
      <c r="I16" s="451">
        <v>56</v>
      </c>
      <c r="J16" s="451" t="str">
        <f t="shared" si="0"/>
        <v>（株）ニトリ高崎店</v>
      </c>
      <c r="K16" s="451" t="s">
        <v>551</v>
      </c>
      <c r="L16" s="451" t="s">
        <v>552</v>
      </c>
      <c r="N16" s="451" t="s">
        <v>485</v>
      </c>
      <c r="O16" s="451" t="s">
        <v>553</v>
      </c>
    </row>
    <row r="17" spans="1:15">
      <c r="A17">
        <v>17</v>
      </c>
      <c r="B17" t="s">
        <v>554</v>
      </c>
      <c r="C17" t="s">
        <v>555</v>
      </c>
      <c r="D17" t="s">
        <v>556</v>
      </c>
      <c r="I17" s="451">
        <v>58</v>
      </c>
      <c r="J17" s="451" t="str">
        <f t="shared" si="0"/>
        <v>（株）ニトリ足利店</v>
      </c>
      <c r="K17" s="451" t="s">
        <v>557</v>
      </c>
      <c r="L17" s="451" t="s">
        <v>558</v>
      </c>
      <c r="N17" s="451" t="s">
        <v>485</v>
      </c>
      <c r="O17" s="451" t="s">
        <v>559</v>
      </c>
    </row>
    <row r="18" spans="1:15">
      <c r="A18">
        <v>18</v>
      </c>
      <c r="B18" t="str">
        <f t="shared" ref="B18:B81" si="1">VLOOKUP(A18,$I$2:$L$290,2,FALSE)</f>
        <v>（株）ニトリ新道店</v>
      </c>
      <c r="C18" t="str">
        <f t="shared" ref="C18:C81" si="2">VLOOKUP(A18,$I$2:$L$290,3,FALSE)</f>
        <v>北海道札幌市東区北34条東23丁目1番25号</v>
      </c>
      <c r="D18" t="str">
        <f t="shared" ref="D18:D81" si="3">VLOOKUP(A18,$I$2:$L$290,4,FALSE)</f>
        <v>011-782-7395</v>
      </c>
      <c r="I18" s="451">
        <v>59</v>
      </c>
      <c r="J18" s="451" t="str">
        <f t="shared" si="0"/>
        <v>（株）ニトリ成田店</v>
      </c>
      <c r="K18" s="451" t="s">
        <v>560</v>
      </c>
      <c r="L18" s="451" t="s">
        <v>561</v>
      </c>
      <c r="N18" s="451" t="s">
        <v>485</v>
      </c>
      <c r="O18" s="451" t="s">
        <v>562</v>
      </c>
    </row>
    <row r="19" spans="1:15">
      <c r="A19">
        <v>19</v>
      </c>
      <c r="B19" t="e">
        <f t="shared" si="1"/>
        <v>#N/A</v>
      </c>
      <c r="C19" t="e">
        <f t="shared" si="2"/>
        <v>#N/A</v>
      </c>
      <c r="D19" t="e">
        <f t="shared" si="3"/>
        <v>#N/A</v>
      </c>
      <c r="I19" s="451">
        <v>60</v>
      </c>
      <c r="J19" s="451" t="str">
        <f t="shared" si="0"/>
        <v>（株）ニトリ千葉桜木店</v>
      </c>
      <c r="K19" s="451" t="s">
        <v>563</v>
      </c>
      <c r="L19" s="451" t="s">
        <v>564</v>
      </c>
      <c r="N19" s="451" t="s">
        <v>485</v>
      </c>
      <c r="O19" s="451" t="s">
        <v>565</v>
      </c>
    </row>
    <row r="20" spans="1:15">
      <c r="A20">
        <v>20</v>
      </c>
      <c r="B20" t="str">
        <f t="shared" si="1"/>
        <v>（株）ニトリ平岡店</v>
      </c>
      <c r="C20" t="str">
        <f t="shared" si="2"/>
        <v>北海道札幌市清田区平岡1条6丁目1番1号</v>
      </c>
      <c r="D20" t="str">
        <f t="shared" si="3"/>
        <v>011-881-5385</v>
      </c>
      <c r="I20" s="451">
        <v>61</v>
      </c>
      <c r="J20" s="451" t="str">
        <f t="shared" si="0"/>
        <v>（株）ニトリ牛久店</v>
      </c>
      <c r="K20" s="451" t="s">
        <v>566</v>
      </c>
      <c r="L20" s="451" t="s">
        <v>567</v>
      </c>
      <c r="N20" s="451" t="s">
        <v>485</v>
      </c>
      <c r="O20" s="451" t="s">
        <v>568</v>
      </c>
    </row>
    <row r="21" spans="1:15">
      <c r="A21">
        <v>21</v>
      </c>
      <c r="B21" t="e">
        <f t="shared" si="1"/>
        <v>#N/A</v>
      </c>
      <c r="C21" t="e">
        <f t="shared" si="2"/>
        <v>#N/A</v>
      </c>
      <c r="D21" t="e">
        <f t="shared" si="3"/>
        <v>#N/A</v>
      </c>
      <c r="I21" s="451">
        <v>62</v>
      </c>
      <c r="J21" s="451" t="str">
        <f t="shared" si="0"/>
        <v>（株）ニトリ太田店</v>
      </c>
      <c r="K21" s="451" t="s">
        <v>569</v>
      </c>
      <c r="L21" s="451" t="s">
        <v>570</v>
      </c>
      <c r="N21" s="451" t="s">
        <v>485</v>
      </c>
      <c r="O21" s="451" t="s">
        <v>571</v>
      </c>
    </row>
    <row r="22" spans="1:15">
      <c r="A22">
        <v>22</v>
      </c>
      <c r="B22" t="str">
        <f t="shared" si="1"/>
        <v>（株）ニトリ旭川春光店</v>
      </c>
      <c r="C22" t="str">
        <f t="shared" si="2"/>
        <v>北海道旭川市花咲町5丁目2272番地</v>
      </c>
      <c r="D22" t="str">
        <f t="shared" si="3"/>
        <v>0166-52-5050</v>
      </c>
      <c r="I22" s="451">
        <v>63</v>
      </c>
      <c r="J22" s="451" t="str">
        <f t="shared" si="0"/>
        <v>（株）ニトリ八千代店</v>
      </c>
      <c r="K22" s="451" t="s">
        <v>572</v>
      </c>
      <c r="L22" s="451" t="s">
        <v>573</v>
      </c>
      <c r="N22" s="451" t="s">
        <v>485</v>
      </c>
      <c r="O22" s="451" t="s">
        <v>574</v>
      </c>
    </row>
    <row r="23" spans="1:15">
      <c r="A23">
        <v>23</v>
      </c>
      <c r="B23" t="e">
        <f t="shared" si="1"/>
        <v>#N/A</v>
      </c>
      <c r="C23" t="e">
        <f t="shared" si="2"/>
        <v>#N/A</v>
      </c>
      <c r="D23" t="e">
        <f t="shared" si="3"/>
        <v>#N/A</v>
      </c>
      <c r="I23" s="451">
        <v>64</v>
      </c>
      <c r="J23" s="451" t="str">
        <f t="shared" si="0"/>
        <v>（株）ニトリ長岡店</v>
      </c>
      <c r="K23" s="451" t="s">
        <v>575</v>
      </c>
      <c r="L23" s="451" t="s">
        <v>576</v>
      </c>
      <c r="N23" s="451" t="s">
        <v>485</v>
      </c>
      <c r="O23" s="451" t="s">
        <v>577</v>
      </c>
    </row>
    <row r="24" spans="1:15">
      <c r="A24">
        <v>24</v>
      </c>
      <c r="B24" t="str">
        <f t="shared" si="1"/>
        <v>（株）ニトリ旭川四条店</v>
      </c>
      <c r="C24" t="str">
        <f t="shared" si="2"/>
        <v>北海道旭川市4条通25丁目</v>
      </c>
      <c r="D24" t="str">
        <f t="shared" si="3"/>
        <v>0166-32-4321</v>
      </c>
      <c r="I24" s="451">
        <v>65</v>
      </c>
      <c r="J24" s="451" t="str">
        <f t="shared" si="0"/>
        <v>（株）ニトリ市川千鳥町店</v>
      </c>
      <c r="K24" s="451" t="s">
        <v>578</v>
      </c>
      <c r="L24" s="451" t="s">
        <v>579</v>
      </c>
      <c r="N24" s="451" t="s">
        <v>485</v>
      </c>
      <c r="O24" s="451" t="s">
        <v>580</v>
      </c>
    </row>
    <row r="25" spans="1:15">
      <c r="A25">
        <v>25</v>
      </c>
      <c r="B25" t="e">
        <f t="shared" si="1"/>
        <v>#N/A</v>
      </c>
      <c r="C25" t="e">
        <f t="shared" si="2"/>
        <v>#N/A</v>
      </c>
      <c r="D25" t="e">
        <f t="shared" si="3"/>
        <v>#N/A</v>
      </c>
      <c r="I25" s="451">
        <v>66</v>
      </c>
      <c r="J25" s="451" t="str">
        <f t="shared" si="0"/>
        <v>（株）ニトリ沼南店</v>
      </c>
      <c r="K25" s="451" t="s">
        <v>581</v>
      </c>
      <c r="L25" s="451" t="s">
        <v>582</v>
      </c>
      <c r="N25" s="451" t="s">
        <v>485</v>
      </c>
      <c r="O25" s="451" t="s">
        <v>583</v>
      </c>
    </row>
    <row r="26" spans="1:15">
      <c r="A26">
        <v>26</v>
      </c>
      <c r="B26" t="e">
        <f t="shared" si="1"/>
        <v>#N/A</v>
      </c>
      <c r="C26" t="e">
        <f t="shared" si="2"/>
        <v>#N/A</v>
      </c>
      <c r="D26" t="e">
        <f t="shared" si="3"/>
        <v>#N/A</v>
      </c>
      <c r="I26" s="451">
        <v>67</v>
      </c>
      <c r="J26" s="451" t="str">
        <f t="shared" si="0"/>
        <v>（株）ニトリ秦野店</v>
      </c>
      <c r="K26" s="451" t="s">
        <v>584</v>
      </c>
      <c r="L26" s="451" t="s">
        <v>585</v>
      </c>
      <c r="N26" s="451" t="s">
        <v>485</v>
      </c>
      <c r="O26" s="451" t="s">
        <v>586</v>
      </c>
    </row>
    <row r="27" spans="1:15">
      <c r="A27">
        <v>27</v>
      </c>
      <c r="B27" t="e">
        <f t="shared" si="1"/>
        <v>#N/A</v>
      </c>
      <c r="C27" t="e">
        <f t="shared" si="2"/>
        <v>#N/A</v>
      </c>
      <c r="D27" t="e">
        <f t="shared" si="3"/>
        <v>#N/A</v>
      </c>
      <c r="I27" s="451">
        <v>68</v>
      </c>
      <c r="J27" s="451" t="str">
        <f t="shared" si="0"/>
        <v>（株）ニトリ南町田店</v>
      </c>
      <c r="K27" s="451" t="s">
        <v>587</v>
      </c>
      <c r="L27" s="451" t="s">
        <v>588</v>
      </c>
      <c r="N27" s="451" t="s">
        <v>485</v>
      </c>
      <c r="O27" s="451" t="s">
        <v>589</v>
      </c>
    </row>
    <row r="28" spans="1:15">
      <c r="A28">
        <v>28</v>
      </c>
      <c r="B28" t="e">
        <f t="shared" si="1"/>
        <v>#N/A</v>
      </c>
      <c r="C28" t="e">
        <f t="shared" si="2"/>
        <v>#N/A</v>
      </c>
      <c r="D28" t="e">
        <f t="shared" si="3"/>
        <v>#N/A</v>
      </c>
      <c r="I28" s="451">
        <v>69</v>
      </c>
      <c r="J28" s="451" t="str">
        <f t="shared" si="0"/>
        <v>（株）ニトリ御経塚店</v>
      </c>
      <c r="K28" s="451" t="s">
        <v>590</v>
      </c>
      <c r="L28" s="451" t="s">
        <v>591</v>
      </c>
      <c r="N28" s="451" t="s">
        <v>485</v>
      </c>
      <c r="O28" s="451" t="s">
        <v>592</v>
      </c>
    </row>
    <row r="29" spans="1:15">
      <c r="A29">
        <v>29</v>
      </c>
      <c r="B29" t="str">
        <f t="shared" si="1"/>
        <v>（株）ニトリ室蘭店</v>
      </c>
      <c r="C29" t="str">
        <f t="shared" si="2"/>
        <v>北海道室蘭市東町1丁目4-6弥生ＳＣ内</v>
      </c>
      <c r="D29" t="str">
        <f t="shared" si="3"/>
        <v>0143-44-9717</v>
      </c>
      <c r="I29" s="451">
        <v>90</v>
      </c>
      <c r="J29" s="451" t="str">
        <f t="shared" si="0"/>
        <v>（株）ニトリ新座店</v>
      </c>
      <c r="K29" s="451" t="s">
        <v>593</v>
      </c>
      <c r="L29" s="451" t="s">
        <v>594</v>
      </c>
      <c r="N29" s="451" t="s">
        <v>485</v>
      </c>
      <c r="O29" s="451" t="s">
        <v>595</v>
      </c>
    </row>
    <row r="30" spans="1:15">
      <c r="A30">
        <v>30</v>
      </c>
      <c r="B30" t="e">
        <f t="shared" si="1"/>
        <v>#N/A</v>
      </c>
      <c r="C30" t="e">
        <f t="shared" si="2"/>
        <v>#N/A</v>
      </c>
      <c r="D30" t="e">
        <f t="shared" si="3"/>
        <v>#N/A</v>
      </c>
      <c r="I30" s="451">
        <v>91</v>
      </c>
      <c r="J30" s="451" t="str">
        <f t="shared" si="0"/>
        <v>（株）ニトリ小田原店</v>
      </c>
      <c r="K30" s="451" t="s">
        <v>596</v>
      </c>
      <c r="L30" s="451" t="s">
        <v>597</v>
      </c>
      <c r="N30" s="451" t="s">
        <v>485</v>
      </c>
      <c r="O30" s="451" t="s">
        <v>598</v>
      </c>
    </row>
    <row r="31" spans="1:15">
      <c r="A31">
        <v>31</v>
      </c>
      <c r="B31" t="e">
        <f t="shared" si="1"/>
        <v>#N/A</v>
      </c>
      <c r="C31" t="e">
        <f t="shared" si="2"/>
        <v>#N/A</v>
      </c>
      <c r="D31" t="e">
        <f t="shared" si="3"/>
        <v>#N/A</v>
      </c>
      <c r="I31" s="451">
        <v>92</v>
      </c>
      <c r="J31" s="451" t="str">
        <f t="shared" si="0"/>
        <v>（株）ニトリ静岡インター通り店</v>
      </c>
      <c r="K31" s="451" t="s">
        <v>599</v>
      </c>
      <c r="L31" s="451" t="s">
        <v>600</v>
      </c>
      <c r="N31" s="451" t="s">
        <v>485</v>
      </c>
      <c r="O31" s="451" t="s">
        <v>601</v>
      </c>
    </row>
    <row r="32" spans="1:15">
      <c r="A32">
        <v>32</v>
      </c>
      <c r="B32" t="str">
        <f t="shared" si="1"/>
        <v>（株）ニトリ帯広店</v>
      </c>
      <c r="C32" t="str">
        <f t="shared" si="2"/>
        <v>北海道帯広市西17条南3丁目23</v>
      </c>
      <c r="D32" t="str">
        <f t="shared" si="3"/>
        <v>0155-33-1333</v>
      </c>
      <c r="I32" s="451">
        <v>93</v>
      </c>
      <c r="J32" s="451" t="str">
        <f t="shared" si="0"/>
        <v>（株）ニトリ前橋店</v>
      </c>
      <c r="K32" s="451" t="s">
        <v>602</v>
      </c>
      <c r="L32" s="451" t="s">
        <v>603</v>
      </c>
      <c r="N32" s="451" t="s">
        <v>485</v>
      </c>
      <c r="O32" s="451" t="s">
        <v>604</v>
      </c>
    </row>
    <row r="33" spans="1:15">
      <c r="A33">
        <v>33</v>
      </c>
      <c r="B33" t="str">
        <f t="shared" si="1"/>
        <v>（株）ニトリ釧路店</v>
      </c>
      <c r="C33" t="str">
        <f t="shared" si="2"/>
        <v>北海道釧路郡釧路町睦1丁目1-1</v>
      </c>
      <c r="D33" t="str">
        <f t="shared" si="3"/>
        <v>0154-39-3511</v>
      </c>
      <c r="I33" s="451">
        <v>101</v>
      </c>
      <c r="J33" s="451" t="str">
        <f t="shared" si="0"/>
        <v>（株）ニトリ四日市店</v>
      </c>
      <c r="K33" s="451" t="s">
        <v>605</v>
      </c>
      <c r="L33" s="451" t="s">
        <v>606</v>
      </c>
      <c r="N33" s="451" t="s">
        <v>485</v>
      </c>
      <c r="O33" s="451" t="s">
        <v>607</v>
      </c>
    </row>
    <row r="34" spans="1:15">
      <c r="A34">
        <v>34</v>
      </c>
      <c r="B34" t="e">
        <f t="shared" si="1"/>
        <v>#N/A</v>
      </c>
      <c r="C34" t="e">
        <f t="shared" si="2"/>
        <v>#N/A</v>
      </c>
      <c r="D34" t="e">
        <f t="shared" si="3"/>
        <v>#N/A</v>
      </c>
      <c r="I34" s="451">
        <v>102</v>
      </c>
      <c r="J34" s="451" t="str">
        <f t="shared" si="0"/>
        <v>（株）ニトリ厚木店</v>
      </c>
      <c r="K34" s="451" t="s">
        <v>608</v>
      </c>
      <c r="L34" s="451" t="s">
        <v>609</v>
      </c>
      <c r="N34" s="451" t="s">
        <v>485</v>
      </c>
      <c r="O34" s="451" t="s">
        <v>610</v>
      </c>
    </row>
    <row r="35" spans="1:15">
      <c r="A35">
        <v>35</v>
      </c>
      <c r="B35" t="e">
        <f t="shared" si="1"/>
        <v>#N/A</v>
      </c>
      <c r="C35" t="e">
        <f t="shared" si="2"/>
        <v>#N/A</v>
      </c>
      <c r="D35" t="e">
        <f t="shared" si="3"/>
        <v>#N/A</v>
      </c>
      <c r="I35" s="451">
        <v>104</v>
      </c>
      <c r="J35" s="451" t="str">
        <f t="shared" si="0"/>
        <v>（株）ニトリ草加店</v>
      </c>
      <c r="K35" s="451" t="s">
        <v>611</v>
      </c>
      <c r="L35" s="451" t="s">
        <v>612</v>
      </c>
      <c r="N35" s="451" t="s">
        <v>485</v>
      </c>
      <c r="O35" s="451" t="s">
        <v>613</v>
      </c>
    </row>
    <row r="36" spans="1:15">
      <c r="A36">
        <v>36</v>
      </c>
      <c r="B36" t="e">
        <f t="shared" si="1"/>
        <v>#N/A</v>
      </c>
      <c r="C36" t="e">
        <f t="shared" si="2"/>
        <v>#N/A</v>
      </c>
      <c r="D36" t="e">
        <f t="shared" si="3"/>
        <v>#N/A</v>
      </c>
      <c r="I36" s="451">
        <v>105</v>
      </c>
      <c r="J36" s="451" t="str">
        <f t="shared" si="0"/>
        <v>（株）ニトリ太宰府店</v>
      </c>
      <c r="K36" s="451" t="s">
        <v>614</v>
      </c>
      <c r="L36" s="451" t="s">
        <v>615</v>
      </c>
      <c r="N36" s="451" t="s">
        <v>485</v>
      </c>
      <c r="O36" s="451" t="s">
        <v>616</v>
      </c>
    </row>
    <row r="37" spans="1:15">
      <c r="A37">
        <v>37</v>
      </c>
      <c r="B37" t="e">
        <f t="shared" si="1"/>
        <v>#N/A</v>
      </c>
      <c r="C37" t="e">
        <f t="shared" si="2"/>
        <v>#N/A</v>
      </c>
      <c r="D37" t="e">
        <f t="shared" si="3"/>
        <v>#N/A</v>
      </c>
      <c r="I37" s="451">
        <v>106</v>
      </c>
      <c r="J37" s="451" t="str">
        <f t="shared" si="0"/>
        <v>（株）ニトリ青森店</v>
      </c>
      <c r="K37" s="451" t="s">
        <v>617</v>
      </c>
      <c r="L37" s="451" t="s">
        <v>618</v>
      </c>
      <c r="N37" s="451" t="s">
        <v>485</v>
      </c>
      <c r="O37" s="451" t="s">
        <v>619</v>
      </c>
    </row>
    <row r="38" spans="1:15">
      <c r="A38">
        <v>38</v>
      </c>
      <c r="B38" t="e">
        <f t="shared" si="1"/>
        <v>#N/A</v>
      </c>
      <c r="C38" t="e">
        <f t="shared" si="2"/>
        <v>#N/A</v>
      </c>
      <c r="D38" t="e">
        <f t="shared" si="3"/>
        <v>#N/A</v>
      </c>
      <c r="I38" s="451">
        <v>107</v>
      </c>
      <c r="J38" s="451" t="str">
        <f t="shared" si="0"/>
        <v>（株）ニトリゆめタウン博多店</v>
      </c>
      <c r="K38" s="451" t="s">
        <v>620</v>
      </c>
      <c r="L38" s="451" t="s">
        <v>621</v>
      </c>
      <c r="N38" s="451" t="s">
        <v>485</v>
      </c>
      <c r="O38" s="451" t="s">
        <v>622</v>
      </c>
    </row>
    <row r="39" spans="1:15">
      <c r="A39">
        <v>39</v>
      </c>
      <c r="B39" t="e">
        <f t="shared" si="1"/>
        <v>#N/A</v>
      </c>
      <c r="C39" t="e">
        <f t="shared" si="2"/>
        <v>#N/A</v>
      </c>
      <c r="D39" t="e">
        <f t="shared" si="3"/>
        <v>#N/A</v>
      </c>
      <c r="I39" s="451">
        <v>108</v>
      </c>
      <c r="J39" s="451" t="str">
        <f t="shared" si="0"/>
        <v>（株）ニトリ新潟店</v>
      </c>
      <c r="K39" s="451" t="s">
        <v>623</v>
      </c>
      <c r="L39" s="451" t="s">
        <v>624</v>
      </c>
      <c r="N39" s="451" t="s">
        <v>485</v>
      </c>
      <c r="O39" s="451" t="s">
        <v>625</v>
      </c>
    </row>
    <row r="40" spans="1:15">
      <c r="A40">
        <v>40</v>
      </c>
      <c r="B40" t="e">
        <f t="shared" si="1"/>
        <v>#N/A</v>
      </c>
      <c r="C40" t="e">
        <f t="shared" si="2"/>
        <v>#N/A</v>
      </c>
      <c r="D40" t="e">
        <f t="shared" si="3"/>
        <v>#N/A</v>
      </c>
      <c r="I40" s="451">
        <v>109</v>
      </c>
      <c r="J40" s="451" t="str">
        <f t="shared" si="0"/>
        <v>（株）ニトリ柏店</v>
      </c>
      <c r="K40" s="451" t="s">
        <v>626</v>
      </c>
      <c r="L40" s="451" t="s">
        <v>627</v>
      </c>
      <c r="N40" s="451" t="s">
        <v>485</v>
      </c>
      <c r="O40" s="451" t="s">
        <v>628</v>
      </c>
    </row>
    <row r="41" spans="1:15">
      <c r="A41">
        <v>41</v>
      </c>
      <c r="B41" t="e">
        <f t="shared" si="1"/>
        <v>#N/A</v>
      </c>
      <c r="C41" t="e">
        <f t="shared" si="2"/>
        <v>#N/A</v>
      </c>
      <c r="D41" t="e">
        <f t="shared" si="3"/>
        <v>#N/A</v>
      </c>
      <c r="I41" s="451">
        <v>110</v>
      </c>
      <c r="J41" s="451" t="str">
        <f t="shared" si="0"/>
        <v>（株）ニトリ仙台西多賀店</v>
      </c>
      <c r="K41" s="451" t="s">
        <v>629</v>
      </c>
      <c r="L41" s="451" t="s">
        <v>630</v>
      </c>
      <c r="N41" s="451" t="s">
        <v>485</v>
      </c>
      <c r="O41" s="451" t="s">
        <v>631</v>
      </c>
    </row>
    <row r="42" spans="1:15">
      <c r="A42">
        <v>42</v>
      </c>
      <c r="B42" t="e">
        <f t="shared" si="1"/>
        <v>#N/A</v>
      </c>
      <c r="C42" t="e">
        <f t="shared" si="2"/>
        <v>#N/A</v>
      </c>
      <c r="D42" t="e">
        <f t="shared" si="3"/>
        <v>#N/A</v>
      </c>
      <c r="I42" s="451">
        <v>111</v>
      </c>
      <c r="J42" s="451" t="str">
        <f t="shared" si="0"/>
        <v>（株）ニトリ久喜店</v>
      </c>
      <c r="K42" s="451" t="s">
        <v>632</v>
      </c>
      <c r="L42" s="451" t="s">
        <v>633</v>
      </c>
      <c r="N42" s="451" t="s">
        <v>485</v>
      </c>
      <c r="O42" s="451" t="s">
        <v>634</v>
      </c>
    </row>
    <row r="43" spans="1:15">
      <c r="A43">
        <v>43</v>
      </c>
      <c r="B43" t="e">
        <f t="shared" si="1"/>
        <v>#N/A</v>
      </c>
      <c r="C43" t="e">
        <f t="shared" si="2"/>
        <v>#N/A</v>
      </c>
      <c r="D43" t="e">
        <f t="shared" si="3"/>
        <v>#N/A</v>
      </c>
      <c r="I43" s="451">
        <v>112</v>
      </c>
      <c r="J43" s="451" t="str">
        <f t="shared" si="0"/>
        <v>（株）ニトリ久御山店</v>
      </c>
      <c r="K43" s="451" t="s">
        <v>635</v>
      </c>
      <c r="L43" s="451" t="s">
        <v>636</v>
      </c>
      <c r="N43" s="451" t="s">
        <v>485</v>
      </c>
      <c r="O43" s="451" t="s">
        <v>637</v>
      </c>
    </row>
    <row r="44" spans="1:15">
      <c r="A44">
        <v>44</v>
      </c>
      <c r="B44" t="str">
        <f t="shared" si="1"/>
        <v>（株）ニトリいわき店</v>
      </c>
      <c r="C44" t="str">
        <f t="shared" si="2"/>
        <v>福島県いわき市鹿島町走熊小神山11-1</v>
      </c>
      <c r="D44" t="str">
        <f t="shared" si="3"/>
        <v>0246-28-6500</v>
      </c>
      <c r="I44" s="451">
        <v>113</v>
      </c>
      <c r="J44" s="451" t="str">
        <f t="shared" si="0"/>
        <v>（株）ニトリ山形南店</v>
      </c>
      <c r="K44" s="451" t="s">
        <v>638</v>
      </c>
      <c r="L44" s="451" t="s">
        <v>639</v>
      </c>
      <c r="N44" s="451" t="s">
        <v>485</v>
      </c>
      <c r="O44" s="451" t="s">
        <v>640</v>
      </c>
    </row>
    <row r="45" spans="1:15">
      <c r="A45">
        <v>45</v>
      </c>
      <c r="B45" t="str">
        <f t="shared" si="1"/>
        <v>（株）ニトリ岩沼店</v>
      </c>
      <c r="C45" t="str">
        <f t="shared" si="2"/>
        <v>宮城県岩沼市藤浪2丁目3-15</v>
      </c>
      <c r="D45" t="str">
        <f t="shared" si="3"/>
        <v>0223-22-5433</v>
      </c>
      <c r="I45" s="451">
        <v>114</v>
      </c>
      <c r="J45" s="451" t="str">
        <f t="shared" si="0"/>
        <v>（株）ニトリ磯子店</v>
      </c>
      <c r="K45" s="451" t="s">
        <v>641</v>
      </c>
      <c r="L45" s="451" t="s">
        <v>642</v>
      </c>
      <c r="N45" s="451" t="s">
        <v>485</v>
      </c>
      <c r="O45" s="451" t="s">
        <v>643</v>
      </c>
    </row>
    <row r="46" spans="1:15">
      <c r="A46">
        <v>46</v>
      </c>
      <c r="B46" t="str">
        <f t="shared" si="1"/>
        <v>（株）ニトリ秋田店</v>
      </c>
      <c r="C46" t="str">
        <f t="shared" si="2"/>
        <v>秋田県秋田市卸町1丁目1-9</v>
      </c>
      <c r="D46" t="str">
        <f t="shared" si="3"/>
        <v>018-867-2501</v>
      </c>
      <c r="I46" s="451">
        <v>115</v>
      </c>
      <c r="J46" s="451" t="str">
        <f t="shared" si="0"/>
        <v>（株）ニトリ富山店</v>
      </c>
      <c r="K46" s="451" t="s">
        <v>644</v>
      </c>
      <c r="L46" s="451" t="s">
        <v>645</v>
      </c>
      <c r="N46" s="451" t="s">
        <v>485</v>
      </c>
      <c r="O46" s="451" t="s">
        <v>646</v>
      </c>
    </row>
    <row r="47" spans="1:15">
      <c r="A47">
        <v>47</v>
      </c>
      <c r="B47" t="str">
        <f t="shared" si="1"/>
        <v>（株）ニトリ八戸店</v>
      </c>
      <c r="C47" t="str">
        <f t="shared" si="2"/>
        <v>青森県八戸市沼館1丁目18-34</v>
      </c>
      <c r="D47" t="str">
        <f t="shared" si="3"/>
        <v>0178-22-1172</v>
      </c>
      <c r="I47" s="451">
        <v>116</v>
      </c>
      <c r="J47" s="451" t="str">
        <f t="shared" si="0"/>
        <v>（株）ニトリ春日井店</v>
      </c>
      <c r="K47" s="451" t="s">
        <v>647</v>
      </c>
      <c r="L47" s="451" t="s">
        <v>648</v>
      </c>
      <c r="N47" s="451" t="s">
        <v>485</v>
      </c>
      <c r="O47" s="451" t="s">
        <v>649</v>
      </c>
    </row>
    <row r="48" spans="1:15">
      <c r="A48">
        <v>48</v>
      </c>
      <c r="B48" t="e">
        <f t="shared" si="1"/>
        <v>#N/A</v>
      </c>
      <c r="C48" t="e">
        <f t="shared" si="2"/>
        <v>#N/A</v>
      </c>
      <c r="D48" t="e">
        <f t="shared" si="3"/>
        <v>#N/A</v>
      </c>
      <c r="I48" s="451">
        <v>117</v>
      </c>
      <c r="J48" s="451" t="str">
        <f t="shared" si="0"/>
        <v>（株）ニトリ港北ニュータウン店</v>
      </c>
      <c r="K48" s="451" t="s">
        <v>650</v>
      </c>
      <c r="L48" s="451" t="s">
        <v>651</v>
      </c>
      <c r="N48" s="451" t="s">
        <v>485</v>
      </c>
      <c r="O48" s="451" t="s">
        <v>652</v>
      </c>
    </row>
    <row r="49" spans="1:15">
      <c r="A49">
        <v>49</v>
      </c>
      <c r="B49" t="e">
        <f t="shared" si="1"/>
        <v>#N/A</v>
      </c>
      <c r="C49" t="e">
        <f t="shared" si="2"/>
        <v>#N/A</v>
      </c>
      <c r="D49" t="e">
        <f t="shared" si="3"/>
        <v>#N/A</v>
      </c>
      <c r="I49" s="451">
        <v>126</v>
      </c>
      <c r="J49" s="451" t="str">
        <f t="shared" si="0"/>
        <v>（株）ニトリ大曽根店</v>
      </c>
      <c r="K49" s="451" t="s">
        <v>653</v>
      </c>
      <c r="L49" s="451" t="s">
        <v>654</v>
      </c>
      <c r="N49" s="451" t="s">
        <v>485</v>
      </c>
      <c r="O49" s="451" t="s">
        <v>655</v>
      </c>
    </row>
    <row r="50" spans="1:15">
      <c r="A50">
        <v>50</v>
      </c>
      <c r="B50" t="e">
        <f t="shared" si="1"/>
        <v>#N/A</v>
      </c>
      <c r="C50" t="e">
        <f t="shared" si="2"/>
        <v>#N/A</v>
      </c>
      <c r="D50" t="e">
        <f t="shared" si="3"/>
        <v>#N/A</v>
      </c>
      <c r="I50" s="451">
        <v>127</v>
      </c>
      <c r="J50" s="451" t="str">
        <f t="shared" si="0"/>
        <v>（株）ニトリ名古屋みなと店</v>
      </c>
      <c r="K50" s="451" t="s">
        <v>656</v>
      </c>
      <c r="L50" s="451" t="s">
        <v>657</v>
      </c>
      <c r="N50" s="451" t="s">
        <v>485</v>
      </c>
      <c r="O50" s="451" t="s">
        <v>658</v>
      </c>
    </row>
    <row r="51" spans="1:15">
      <c r="A51">
        <v>51</v>
      </c>
      <c r="B51" t="e">
        <f t="shared" si="1"/>
        <v>#N/A</v>
      </c>
      <c r="C51" t="e">
        <f t="shared" si="2"/>
        <v>#N/A</v>
      </c>
      <c r="D51" t="e">
        <f t="shared" si="3"/>
        <v>#N/A</v>
      </c>
      <c r="I51" s="451">
        <v>129</v>
      </c>
      <c r="J51" s="451" t="str">
        <f t="shared" si="0"/>
        <v>（株）ニトリ明石大久保店</v>
      </c>
      <c r="K51" s="451" t="s">
        <v>659</v>
      </c>
      <c r="L51" s="451" t="s">
        <v>660</v>
      </c>
      <c r="N51" s="451" t="s">
        <v>485</v>
      </c>
      <c r="O51" s="451" t="s">
        <v>661</v>
      </c>
    </row>
    <row r="52" spans="1:15">
      <c r="A52">
        <v>52</v>
      </c>
      <c r="B52" t="str">
        <f t="shared" si="1"/>
        <v>（株）ニトリ福井店</v>
      </c>
      <c r="C52" t="str">
        <f t="shared" si="2"/>
        <v>福井県福井市大和田町12字町佐66番地</v>
      </c>
      <c r="D52" t="str">
        <f t="shared" si="3"/>
        <v>0776-57-8780</v>
      </c>
      <c r="I52" s="451">
        <v>130</v>
      </c>
      <c r="J52" s="451" t="str">
        <f t="shared" si="0"/>
        <v>（株）ニトリ金沢田上店</v>
      </c>
      <c r="K52" s="451" t="s">
        <v>662</v>
      </c>
      <c r="L52" s="451" t="s">
        <v>663</v>
      </c>
      <c r="N52" s="451" t="s">
        <v>485</v>
      </c>
      <c r="O52" s="451" t="s">
        <v>664</v>
      </c>
    </row>
    <row r="53" spans="1:15">
      <c r="A53">
        <v>53</v>
      </c>
      <c r="B53" t="str">
        <f t="shared" si="1"/>
        <v>（株）ニトリ勝田店</v>
      </c>
      <c r="C53" t="str">
        <f t="shared" si="2"/>
        <v>茨城県ひたちなか市大字市毛890</v>
      </c>
      <c r="D53" t="str">
        <f t="shared" si="3"/>
        <v>029-275-4133</v>
      </c>
      <c r="I53" s="451">
        <v>133</v>
      </c>
      <c r="J53" s="451" t="str">
        <f t="shared" si="0"/>
        <v>（株）ニトリ尼崎道意町店</v>
      </c>
      <c r="K53" s="451" t="s">
        <v>665</v>
      </c>
      <c r="L53" s="451" t="s">
        <v>666</v>
      </c>
      <c r="N53" s="451" t="s">
        <v>485</v>
      </c>
      <c r="O53" s="451" t="s">
        <v>667</v>
      </c>
    </row>
    <row r="54" spans="1:15">
      <c r="A54">
        <v>54</v>
      </c>
      <c r="B54" t="str">
        <f t="shared" si="1"/>
        <v>（株）ニトリ市原八幡店</v>
      </c>
      <c r="C54" t="str">
        <f t="shared" si="2"/>
        <v>千葉県市原市八幡333-1</v>
      </c>
      <c r="D54" t="str">
        <f t="shared" si="3"/>
        <v>0436-41-6261</v>
      </c>
      <c r="I54" s="451">
        <v>136</v>
      </c>
      <c r="J54" s="451" t="str">
        <f t="shared" si="0"/>
        <v>（株）ニトリ大宮バイパス店</v>
      </c>
      <c r="K54" s="451" t="s">
        <v>668</v>
      </c>
      <c r="L54" s="451" t="s">
        <v>669</v>
      </c>
      <c r="N54" s="451" t="s">
        <v>485</v>
      </c>
      <c r="O54" s="451" t="s">
        <v>670</v>
      </c>
    </row>
    <row r="55" spans="1:15">
      <c r="A55">
        <v>55</v>
      </c>
      <c r="B55" t="e">
        <f t="shared" si="1"/>
        <v>#N/A</v>
      </c>
      <c r="C55" t="e">
        <f t="shared" si="2"/>
        <v>#N/A</v>
      </c>
      <c r="D55" t="e">
        <f t="shared" si="3"/>
        <v>#N/A</v>
      </c>
      <c r="I55" s="451">
        <v>138</v>
      </c>
      <c r="J55" s="451" t="str">
        <f t="shared" si="0"/>
        <v>（株）ニトリ平野店</v>
      </c>
      <c r="K55" s="451" t="s">
        <v>671</v>
      </c>
      <c r="L55" s="451" t="s">
        <v>672</v>
      </c>
      <c r="N55" s="451" t="s">
        <v>485</v>
      </c>
      <c r="O55" s="451" t="s">
        <v>673</v>
      </c>
    </row>
    <row r="56" spans="1:15">
      <c r="A56">
        <v>56</v>
      </c>
      <c r="B56" t="str">
        <f t="shared" si="1"/>
        <v>（株）ニトリ高崎店</v>
      </c>
      <c r="C56" t="str">
        <f t="shared" si="2"/>
        <v>群馬県高崎市飯塚町28-1</v>
      </c>
      <c r="D56" t="str">
        <f t="shared" si="3"/>
        <v>027-364-3011</v>
      </c>
      <c r="I56" s="451">
        <v>139</v>
      </c>
      <c r="J56" s="451" t="str">
        <f t="shared" si="0"/>
        <v>（株）ニトリイオン佐野新都市店</v>
      </c>
      <c r="K56" s="451" t="s">
        <v>674</v>
      </c>
      <c r="L56" s="451" t="s">
        <v>675</v>
      </c>
      <c r="N56" s="451" t="s">
        <v>485</v>
      </c>
      <c r="O56" s="451" t="s">
        <v>676</v>
      </c>
    </row>
    <row r="57" spans="1:15">
      <c r="A57">
        <v>57</v>
      </c>
      <c r="B57" t="e">
        <f t="shared" si="1"/>
        <v>#N/A</v>
      </c>
      <c r="C57" t="e">
        <f t="shared" si="2"/>
        <v>#N/A</v>
      </c>
      <c r="D57" t="e">
        <f t="shared" si="3"/>
        <v>#N/A</v>
      </c>
      <c r="I57" s="451">
        <v>142</v>
      </c>
      <c r="J57" s="451" t="str">
        <f t="shared" si="0"/>
        <v>（株）ニトリゆめタウン久留米店</v>
      </c>
      <c r="K57" s="451" t="s">
        <v>677</v>
      </c>
      <c r="L57" s="451" t="s">
        <v>678</v>
      </c>
      <c r="N57" s="451" t="s">
        <v>485</v>
      </c>
      <c r="O57" s="451" t="s">
        <v>679</v>
      </c>
    </row>
    <row r="58" spans="1:15">
      <c r="A58">
        <v>58</v>
      </c>
      <c r="B58" t="str">
        <f t="shared" si="1"/>
        <v>（株）ニトリ足利店</v>
      </c>
      <c r="C58" t="str">
        <f t="shared" si="2"/>
        <v>栃木県足利市堀込町2485-1</v>
      </c>
      <c r="D58" t="str">
        <f t="shared" si="3"/>
        <v>0284-72-0520</v>
      </c>
      <c r="I58" s="451">
        <v>144</v>
      </c>
      <c r="J58" s="451" t="str">
        <f t="shared" si="0"/>
        <v>（株）ニトリゆめタウン高松店</v>
      </c>
      <c r="K58" s="451" t="s">
        <v>680</v>
      </c>
      <c r="L58" s="451" t="s">
        <v>681</v>
      </c>
      <c r="N58" s="451" t="s">
        <v>485</v>
      </c>
      <c r="O58" s="451" t="s">
        <v>682</v>
      </c>
    </row>
    <row r="59" spans="1:15">
      <c r="A59">
        <v>59</v>
      </c>
      <c r="B59" t="str">
        <f t="shared" si="1"/>
        <v>（株）ニトリ成田店</v>
      </c>
      <c r="C59" t="str">
        <f t="shared" si="2"/>
        <v>千葉県成田市飯田町143-8</v>
      </c>
      <c r="D59" t="str">
        <f t="shared" si="3"/>
        <v>0476-26-7900</v>
      </c>
      <c r="I59" s="451">
        <v>145</v>
      </c>
      <c r="J59" s="451" t="str">
        <f t="shared" si="0"/>
        <v>（株）ニトリ仙台松森店</v>
      </c>
      <c r="K59" s="451" t="s">
        <v>683</v>
      </c>
      <c r="L59" s="451" t="s">
        <v>684</v>
      </c>
      <c r="N59" s="451" t="s">
        <v>485</v>
      </c>
      <c r="O59" s="451" t="s">
        <v>685</v>
      </c>
    </row>
    <row r="60" spans="1:15">
      <c r="A60">
        <v>60</v>
      </c>
      <c r="B60" t="str">
        <f t="shared" si="1"/>
        <v>（株）ニトリ千葉桜木店</v>
      </c>
      <c r="C60" t="str">
        <f t="shared" si="2"/>
        <v>千葉県千葉市若葉区桜木5丁目16番2号</v>
      </c>
      <c r="D60" t="str">
        <f t="shared" si="3"/>
        <v>043-233-8620</v>
      </c>
      <c r="I60" s="451">
        <v>146</v>
      </c>
      <c r="J60" s="451" t="str">
        <f t="shared" si="0"/>
        <v>（株）ニトリ大東諸福店</v>
      </c>
      <c r="K60" s="451" t="s">
        <v>686</v>
      </c>
      <c r="L60" s="451" t="s">
        <v>687</v>
      </c>
      <c r="N60" s="451" t="s">
        <v>485</v>
      </c>
      <c r="O60" s="451" t="s">
        <v>688</v>
      </c>
    </row>
    <row r="61" spans="1:15">
      <c r="A61">
        <v>61</v>
      </c>
      <c r="B61" t="str">
        <f t="shared" si="1"/>
        <v>（株）ニトリ牛久店</v>
      </c>
      <c r="C61" t="str">
        <f t="shared" si="2"/>
        <v>茨城県牛久市中央4-11-4</v>
      </c>
      <c r="D61" t="str">
        <f t="shared" si="3"/>
        <v>029-874-7120</v>
      </c>
      <c r="I61" s="451">
        <v>147</v>
      </c>
      <c r="J61" s="451" t="str">
        <f t="shared" si="0"/>
        <v>（株）ニトリ神戸和田岬店</v>
      </c>
      <c r="K61" s="451" t="s">
        <v>689</v>
      </c>
      <c r="L61" s="451" t="s">
        <v>690</v>
      </c>
      <c r="N61" s="451" t="s">
        <v>485</v>
      </c>
      <c r="O61" s="451" t="s">
        <v>691</v>
      </c>
    </row>
    <row r="62" spans="1:15">
      <c r="A62">
        <v>62</v>
      </c>
      <c r="B62" t="str">
        <f t="shared" si="1"/>
        <v>（株）ニトリ太田店</v>
      </c>
      <c r="C62" t="str">
        <f t="shared" si="2"/>
        <v>群馬県太田市西矢島町622-1</v>
      </c>
      <c r="D62" t="str">
        <f t="shared" si="3"/>
        <v>0276-49-4500</v>
      </c>
      <c r="I62" s="451">
        <v>148</v>
      </c>
      <c r="J62" s="451" t="str">
        <f t="shared" si="0"/>
        <v>（株）ニトリ横浜鶴見店</v>
      </c>
      <c r="K62" s="451" t="s">
        <v>692</v>
      </c>
      <c r="L62" s="451" t="s">
        <v>693</v>
      </c>
      <c r="N62" s="451" t="s">
        <v>485</v>
      </c>
      <c r="O62" s="451" t="s">
        <v>694</v>
      </c>
    </row>
    <row r="63" spans="1:15">
      <c r="A63">
        <v>63</v>
      </c>
      <c r="B63" t="str">
        <f t="shared" si="1"/>
        <v>（株）ニトリ八千代店</v>
      </c>
      <c r="C63" t="str">
        <f t="shared" si="2"/>
        <v>千葉県八千代市大和田新田993番地</v>
      </c>
      <c r="D63" t="str">
        <f t="shared" si="3"/>
        <v>047-458-1233</v>
      </c>
      <c r="I63" s="451">
        <v>149</v>
      </c>
      <c r="J63" s="451" t="str">
        <f t="shared" si="0"/>
        <v>（株）ニトリ松山店</v>
      </c>
      <c r="K63" s="451" t="s">
        <v>695</v>
      </c>
      <c r="L63" s="451" t="s">
        <v>696</v>
      </c>
      <c r="N63" s="451" t="s">
        <v>485</v>
      </c>
      <c r="O63" s="451" t="s">
        <v>697</v>
      </c>
    </row>
    <row r="64" spans="1:15">
      <c r="A64">
        <v>64</v>
      </c>
      <c r="B64" t="str">
        <f t="shared" si="1"/>
        <v>（株）ニトリ長岡店</v>
      </c>
      <c r="C64" t="str">
        <f t="shared" si="2"/>
        <v>新潟県長岡市南七日町86-12</v>
      </c>
      <c r="D64" t="str">
        <f t="shared" si="3"/>
        <v>0258-47-2110</v>
      </c>
      <c r="I64" s="451">
        <v>150</v>
      </c>
      <c r="J64" s="451" t="str">
        <f t="shared" si="0"/>
        <v>（株）ニトリ府中店</v>
      </c>
      <c r="K64" s="451" t="s">
        <v>698</v>
      </c>
      <c r="L64" s="451" t="s">
        <v>699</v>
      </c>
      <c r="N64" s="451" t="s">
        <v>485</v>
      </c>
      <c r="O64" s="451" t="s">
        <v>700</v>
      </c>
    </row>
    <row r="65" spans="1:15">
      <c r="A65">
        <v>65</v>
      </c>
      <c r="B65" t="str">
        <f t="shared" si="1"/>
        <v>（株）ニトリ市川千鳥町店</v>
      </c>
      <c r="C65" t="str">
        <f t="shared" si="2"/>
        <v>千葉県市川市千鳥町1番地</v>
      </c>
      <c r="D65" t="str">
        <f t="shared" si="3"/>
        <v>047-359-7201</v>
      </c>
      <c r="I65" s="451">
        <v>151</v>
      </c>
      <c r="J65" s="451" t="str">
        <f t="shared" si="0"/>
        <v>（株）ニトリ神戸御影店</v>
      </c>
      <c r="K65" s="451" t="s">
        <v>701</v>
      </c>
      <c r="L65" s="451" t="s">
        <v>702</v>
      </c>
      <c r="N65" s="451" t="s">
        <v>485</v>
      </c>
      <c r="O65" s="451" t="s">
        <v>703</v>
      </c>
    </row>
    <row r="66" spans="1:15">
      <c r="A66">
        <v>66</v>
      </c>
      <c r="B66" t="str">
        <f t="shared" si="1"/>
        <v>（株）ニトリ沼南店</v>
      </c>
      <c r="C66" t="str">
        <f t="shared" si="2"/>
        <v>千葉県柏市風早1丁目3-1</v>
      </c>
      <c r="D66" t="str">
        <f t="shared" si="3"/>
        <v>04-7193-2011</v>
      </c>
      <c r="I66" s="451">
        <v>152</v>
      </c>
      <c r="J66" s="451" t="str">
        <f t="shared" si="0"/>
        <v>（株）ニトリ鴻巣店</v>
      </c>
      <c r="K66" s="451" t="s">
        <v>704</v>
      </c>
      <c r="L66" s="451" t="s">
        <v>705</v>
      </c>
      <c r="N66" s="451" t="s">
        <v>485</v>
      </c>
      <c r="O66" s="451" t="s">
        <v>706</v>
      </c>
    </row>
    <row r="67" spans="1:15">
      <c r="A67">
        <v>67</v>
      </c>
      <c r="B67" t="str">
        <f t="shared" si="1"/>
        <v>（株）ニトリ秦野店</v>
      </c>
      <c r="C67" t="str">
        <f t="shared" si="2"/>
        <v>神奈川県秦野市名古木339</v>
      </c>
      <c r="D67" t="str">
        <f t="shared" si="3"/>
        <v>0463-83-5700</v>
      </c>
      <c r="I67" s="451">
        <v>153</v>
      </c>
      <c r="J67" s="451" t="str">
        <f t="shared" ref="J67:J130" si="4">N67&amp;O67</f>
        <v>（株）ニトリ宇都宮平出店</v>
      </c>
      <c r="K67" s="451" t="s">
        <v>707</v>
      </c>
      <c r="L67" s="451" t="s">
        <v>708</v>
      </c>
      <c r="N67" s="451" t="s">
        <v>485</v>
      </c>
      <c r="O67" s="451" t="s">
        <v>709</v>
      </c>
    </row>
    <row r="68" spans="1:15">
      <c r="A68">
        <v>68</v>
      </c>
      <c r="B68" t="str">
        <f t="shared" si="1"/>
        <v>（株）ニトリ南町田店</v>
      </c>
      <c r="C68" t="str">
        <f t="shared" si="2"/>
        <v>東京都町田市鶴間3丁目10-1</v>
      </c>
      <c r="D68" t="str">
        <f t="shared" si="3"/>
        <v>042-795-6155</v>
      </c>
      <c r="I68" s="451">
        <v>154</v>
      </c>
      <c r="J68" s="451" t="str">
        <f t="shared" si="4"/>
        <v>（株）ニトリマリノアシティ福岡店</v>
      </c>
      <c r="K68" s="451" t="s">
        <v>710</v>
      </c>
      <c r="L68" s="451" t="s">
        <v>711</v>
      </c>
      <c r="N68" s="451" t="s">
        <v>485</v>
      </c>
      <c r="O68" s="451" t="s">
        <v>712</v>
      </c>
    </row>
    <row r="69" spans="1:15">
      <c r="A69">
        <v>69</v>
      </c>
      <c r="B69" t="str">
        <f t="shared" si="1"/>
        <v>（株）ニトリ御経塚店</v>
      </c>
      <c r="C69" t="str">
        <f t="shared" si="2"/>
        <v>石川県野々市市御経塚2丁目130番地</v>
      </c>
      <c r="D69" t="str">
        <f t="shared" si="3"/>
        <v>076-240-3500</v>
      </c>
      <c r="I69" s="451">
        <v>155</v>
      </c>
      <c r="J69" s="451" t="str">
        <f t="shared" si="4"/>
        <v>（株）ニトリ西友楽市守谷店</v>
      </c>
      <c r="K69" s="451" t="s">
        <v>713</v>
      </c>
      <c r="L69" s="451" t="s">
        <v>714</v>
      </c>
      <c r="N69" s="451" t="s">
        <v>485</v>
      </c>
      <c r="O69" s="451" t="s">
        <v>715</v>
      </c>
    </row>
    <row r="70" spans="1:15">
      <c r="A70">
        <v>70</v>
      </c>
      <c r="B70" t="e">
        <f t="shared" si="1"/>
        <v>#N/A</v>
      </c>
      <c r="C70" t="e">
        <f t="shared" si="2"/>
        <v>#N/A</v>
      </c>
      <c r="D70" t="e">
        <f t="shared" si="3"/>
        <v>#N/A</v>
      </c>
      <c r="I70" s="451">
        <v>156</v>
      </c>
      <c r="J70" s="451" t="str">
        <f t="shared" si="4"/>
        <v>（株）ニトリ光明池店</v>
      </c>
      <c r="K70" s="451" t="s">
        <v>716</v>
      </c>
      <c r="L70" s="451" t="s">
        <v>717</v>
      </c>
      <c r="N70" s="451" t="s">
        <v>485</v>
      </c>
      <c r="O70" s="451" t="s">
        <v>718</v>
      </c>
    </row>
    <row r="71" spans="1:15">
      <c r="A71">
        <v>71</v>
      </c>
      <c r="B71" t="e">
        <f t="shared" si="1"/>
        <v>#N/A</v>
      </c>
      <c r="C71" t="e">
        <f t="shared" si="2"/>
        <v>#N/A</v>
      </c>
      <c r="D71" t="e">
        <f t="shared" si="3"/>
        <v>#N/A</v>
      </c>
      <c r="I71" s="451">
        <v>158</v>
      </c>
      <c r="J71" s="451" t="str">
        <f t="shared" si="4"/>
        <v>（株）ニトリ横浜ジャックモール店</v>
      </c>
      <c r="K71" s="451" t="s">
        <v>719</v>
      </c>
      <c r="L71" s="451" t="s">
        <v>720</v>
      </c>
      <c r="N71" s="451" t="s">
        <v>485</v>
      </c>
      <c r="O71" s="451" t="s">
        <v>721</v>
      </c>
    </row>
    <row r="72" spans="1:15">
      <c r="A72">
        <v>72</v>
      </c>
      <c r="B72" t="e">
        <f t="shared" si="1"/>
        <v>#N/A</v>
      </c>
      <c r="C72" t="e">
        <f t="shared" si="2"/>
        <v>#N/A</v>
      </c>
      <c r="D72" t="e">
        <f t="shared" si="3"/>
        <v>#N/A</v>
      </c>
      <c r="I72" s="451">
        <v>159</v>
      </c>
      <c r="J72" s="451" t="str">
        <f t="shared" si="4"/>
        <v>（株）ニトリ東大和店</v>
      </c>
      <c r="K72" s="451" t="s">
        <v>722</v>
      </c>
      <c r="L72" s="451" t="s">
        <v>723</v>
      </c>
      <c r="N72" s="451" t="s">
        <v>485</v>
      </c>
      <c r="O72" s="451" t="s">
        <v>724</v>
      </c>
    </row>
    <row r="73" spans="1:15">
      <c r="A73">
        <v>73</v>
      </c>
      <c r="B73" t="e">
        <f t="shared" si="1"/>
        <v>#N/A</v>
      </c>
      <c r="C73" t="e">
        <f t="shared" si="2"/>
        <v>#N/A</v>
      </c>
      <c r="D73" t="e">
        <f t="shared" si="3"/>
        <v>#N/A</v>
      </c>
      <c r="I73" s="451">
        <v>160</v>
      </c>
      <c r="J73" s="451" t="str">
        <f t="shared" si="4"/>
        <v>（株）ニトリ岐阜店</v>
      </c>
      <c r="K73" s="451" t="s">
        <v>725</v>
      </c>
      <c r="L73" s="451" t="s">
        <v>726</v>
      </c>
      <c r="N73" s="451" t="s">
        <v>485</v>
      </c>
      <c r="O73" s="451" t="s">
        <v>727</v>
      </c>
    </row>
    <row r="74" spans="1:15">
      <c r="A74">
        <v>74</v>
      </c>
      <c r="B74" t="e">
        <f t="shared" si="1"/>
        <v>#N/A</v>
      </c>
      <c r="C74" t="e">
        <f t="shared" si="2"/>
        <v>#N/A</v>
      </c>
      <c r="D74" t="e">
        <f t="shared" si="3"/>
        <v>#N/A</v>
      </c>
      <c r="I74" s="451">
        <v>161</v>
      </c>
      <c r="J74" s="451" t="str">
        <f t="shared" si="4"/>
        <v>（株）ニトリ甲府店</v>
      </c>
      <c r="K74" s="451" t="s">
        <v>728</v>
      </c>
      <c r="L74" s="451" t="s">
        <v>729</v>
      </c>
      <c r="N74" s="451" t="s">
        <v>485</v>
      </c>
      <c r="O74" s="451" t="s">
        <v>730</v>
      </c>
    </row>
    <row r="75" spans="1:15">
      <c r="A75">
        <v>75</v>
      </c>
      <c r="B75" t="e">
        <f t="shared" si="1"/>
        <v>#N/A</v>
      </c>
      <c r="C75" t="e">
        <f t="shared" si="2"/>
        <v>#N/A</v>
      </c>
      <c r="D75" t="e">
        <f t="shared" si="3"/>
        <v>#N/A</v>
      </c>
      <c r="I75" s="451">
        <v>163</v>
      </c>
      <c r="J75" s="451" t="str">
        <f t="shared" si="4"/>
        <v>（株）ニトリ帯広稲田店</v>
      </c>
      <c r="K75" s="451" t="s">
        <v>731</v>
      </c>
      <c r="L75" s="451" t="s">
        <v>732</v>
      </c>
      <c r="N75" s="451" t="s">
        <v>485</v>
      </c>
      <c r="O75" s="451" t="s">
        <v>733</v>
      </c>
    </row>
    <row r="76" spans="1:15">
      <c r="A76">
        <v>76</v>
      </c>
      <c r="B76" t="e">
        <f t="shared" si="1"/>
        <v>#N/A</v>
      </c>
      <c r="C76" t="e">
        <f t="shared" si="2"/>
        <v>#N/A</v>
      </c>
      <c r="D76" t="e">
        <f t="shared" si="3"/>
        <v>#N/A</v>
      </c>
      <c r="I76" s="451">
        <v>164</v>
      </c>
      <c r="J76" s="451" t="str">
        <f t="shared" si="4"/>
        <v>（株）ニトリ八幡西店</v>
      </c>
      <c r="K76" s="451" t="s">
        <v>734</v>
      </c>
      <c r="L76" s="451" t="s">
        <v>735</v>
      </c>
      <c r="N76" s="451" t="s">
        <v>485</v>
      </c>
      <c r="O76" s="451" t="s">
        <v>736</v>
      </c>
    </row>
    <row r="77" spans="1:15">
      <c r="A77">
        <v>77</v>
      </c>
      <c r="B77" t="e">
        <f t="shared" si="1"/>
        <v>#N/A</v>
      </c>
      <c r="C77" t="e">
        <f t="shared" si="2"/>
        <v>#N/A</v>
      </c>
      <c r="D77" t="e">
        <f t="shared" si="3"/>
        <v>#N/A</v>
      </c>
      <c r="I77" s="451">
        <v>165</v>
      </c>
      <c r="J77" s="451" t="str">
        <f t="shared" si="4"/>
        <v>（株）ニトリ松戸店</v>
      </c>
      <c r="K77" s="451" t="s">
        <v>737</v>
      </c>
      <c r="L77" s="451" t="s">
        <v>738</v>
      </c>
      <c r="N77" s="451" t="s">
        <v>485</v>
      </c>
      <c r="O77" s="451" t="s">
        <v>739</v>
      </c>
    </row>
    <row r="78" spans="1:15">
      <c r="A78">
        <v>78</v>
      </c>
      <c r="B78" t="e">
        <f t="shared" si="1"/>
        <v>#N/A</v>
      </c>
      <c r="C78" t="e">
        <f t="shared" si="2"/>
        <v>#N/A</v>
      </c>
      <c r="D78" t="e">
        <f t="shared" si="3"/>
        <v>#N/A</v>
      </c>
      <c r="I78" s="451">
        <v>166</v>
      </c>
      <c r="J78" s="451" t="str">
        <f t="shared" si="4"/>
        <v>（株）ニトリ高槻店</v>
      </c>
      <c r="K78" s="451" t="s">
        <v>740</v>
      </c>
      <c r="L78" s="451" t="s">
        <v>741</v>
      </c>
      <c r="N78" s="451" t="s">
        <v>485</v>
      </c>
      <c r="O78" s="451" t="s">
        <v>742</v>
      </c>
    </row>
    <row r="79" spans="1:15">
      <c r="A79">
        <v>79</v>
      </c>
      <c r="B79" t="e">
        <f t="shared" si="1"/>
        <v>#N/A</v>
      </c>
      <c r="C79" t="e">
        <f t="shared" si="2"/>
        <v>#N/A</v>
      </c>
      <c r="D79" t="e">
        <f t="shared" si="3"/>
        <v>#N/A</v>
      </c>
      <c r="I79" s="451">
        <v>167</v>
      </c>
      <c r="J79" s="451" t="str">
        <f t="shared" si="4"/>
        <v>（株）ニトリ伊丹店</v>
      </c>
      <c r="K79" s="451" t="s">
        <v>743</v>
      </c>
      <c r="L79" s="451" t="s">
        <v>744</v>
      </c>
      <c r="N79" s="451" t="s">
        <v>485</v>
      </c>
      <c r="O79" s="451" t="s">
        <v>745</v>
      </c>
    </row>
    <row r="80" spans="1:15">
      <c r="A80">
        <v>80</v>
      </c>
      <c r="B80" t="e">
        <f t="shared" si="1"/>
        <v>#N/A</v>
      </c>
      <c r="C80" t="e">
        <f t="shared" si="2"/>
        <v>#N/A</v>
      </c>
      <c r="D80" t="e">
        <f t="shared" si="3"/>
        <v>#N/A</v>
      </c>
      <c r="I80" s="451">
        <v>168</v>
      </c>
      <c r="J80" s="451" t="str">
        <f t="shared" si="4"/>
        <v>（株）ニトリ田無店</v>
      </c>
      <c r="K80" s="451" t="s">
        <v>746</v>
      </c>
      <c r="L80" s="451" t="s">
        <v>747</v>
      </c>
      <c r="N80" s="451" t="s">
        <v>485</v>
      </c>
      <c r="O80" s="451" t="s">
        <v>748</v>
      </c>
    </row>
    <row r="81" spans="1:15">
      <c r="A81">
        <v>81</v>
      </c>
      <c r="B81" t="e">
        <f t="shared" si="1"/>
        <v>#N/A</v>
      </c>
      <c r="C81" t="e">
        <f t="shared" si="2"/>
        <v>#N/A</v>
      </c>
      <c r="D81" t="e">
        <f t="shared" si="3"/>
        <v>#N/A</v>
      </c>
      <c r="I81" s="451">
        <v>169</v>
      </c>
      <c r="J81" s="451" t="str">
        <f t="shared" si="4"/>
        <v>（株）ニトリ茨木北店</v>
      </c>
      <c r="K81" s="451" t="s">
        <v>749</v>
      </c>
      <c r="L81" s="451" t="s">
        <v>750</v>
      </c>
      <c r="N81" s="451" t="s">
        <v>485</v>
      </c>
      <c r="O81" s="451" t="s">
        <v>751</v>
      </c>
    </row>
    <row r="82" spans="1:15">
      <c r="A82">
        <v>82</v>
      </c>
      <c r="B82" t="e">
        <f t="shared" ref="B82:B145" si="5">VLOOKUP(A82,$I$2:$L$290,2,FALSE)</f>
        <v>#N/A</v>
      </c>
      <c r="C82" t="e">
        <f t="shared" ref="C82:C145" si="6">VLOOKUP(A82,$I$2:$L$290,3,FALSE)</f>
        <v>#N/A</v>
      </c>
      <c r="D82" t="e">
        <f t="shared" ref="D82:D145" si="7">VLOOKUP(A82,$I$2:$L$290,4,FALSE)</f>
        <v>#N/A</v>
      </c>
      <c r="I82" s="451">
        <v>170</v>
      </c>
      <c r="J82" s="451" t="str">
        <f t="shared" si="4"/>
        <v>（株）ニトリ弘前店</v>
      </c>
      <c r="K82" s="451" t="s">
        <v>752</v>
      </c>
      <c r="L82" s="451" t="s">
        <v>753</v>
      </c>
      <c r="N82" s="451" t="s">
        <v>485</v>
      </c>
      <c r="O82" s="451" t="s">
        <v>754</v>
      </c>
    </row>
    <row r="83" spans="1:15">
      <c r="A83">
        <v>83</v>
      </c>
      <c r="B83" t="e">
        <f t="shared" si="5"/>
        <v>#N/A</v>
      </c>
      <c r="C83" t="e">
        <f t="shared" si="6"/>
        <v>#N/A</v>
      </c>
      <c r="D83" t="e">
        <f t="shared" si="7"/>
        <v>#N/A</v>
      </c>
      <c r="I83" s="451">
        <v>171</v>
      </c>
      <c r="J83" s="451" t="str">
        <f t="shared" si="4"/>
        <v>（株）ニトリ姫路広畑店</v>
      </c>
      <c r="K83" s="451" t="s">
        <v>755</v>
      </c>
      <c r="L83" s="451" t="s">
        <v>756</v>
      </c>
      <c r="N83" s="451" t="s">
        <v>485</v>
      </c>
      <c r="O83" s="451" t="s">
        <v>757</v>
      </c>
    </row>
    <row r="84" spans="1:15">
      <c r="A84">
        <v>84</v>
      </c>
      <c r="B84" t="e">
        <f t="shared" si="5"/>
        <v>#N/A</v>
      </c>
      <c r="C84" t="e">
        <f t="shared" si="6"/>
        <v>#N/A</v>
      </c>
      <c r="D84" t="e">
        <f t="shared" si="7"/>
        <v>#N/A</v>
      </c>
      <c r="I84" s="451">
        <v>172</v>
      </c>
      <c r="J84" s="451" t="str">
        <f t="shared" si="4"/>
        <v>（株）ニトリ奈良南店</v>
      </c>
      <c r="K84" s="451" t="s">
        <v>758</v>
      </c>
      <c r="L84" s="451" t="s">
        <v>759</v>
      </c>
      <c r="N84" s="451" t="s">
        <v>485</v>
      </c>
      <c r="O84" s="451" t="s">
        <v>760</v>
      </c>
    </row>
    <row r="85" spans="1:15">
      <c r="A85">
        <v>85</v>
      </c>
      <c r="B85" t="e">
        <f t="shared" si="5"/>
        <v>#N/A</v>
      </c>
      <c r="C85" t="e">
        <f t="shared" si="6"/>
        <v>#N/A</v>
      </c>
      <c r="D85" t="e">
        <f t="shared" si="7"/>
        <v>#N/A</v>
      </c>
      <c r="I85" s="451">
        <v>173</v>
      </c>
      <c r="J85" s="451" t="str">
        <f t="shared" si="4"/>
        <v>（株）ニトリ宮崎店</v>
      </c>
      <c r="K85" s="451" t="s">
        <v>761</v>
      </c>
      <c r="L85" s="451" t="s">
        <v>762</v>
      </c>
      <c r="N85" s="451" t="s">
        <v>485</v>
      </c>
      <c r="O85" s="451" t="s">
        <v>763</v>
      </c>
    </row>
    <row r="86" spans="1:15">
      <c r="A86">
        <v>86</v>
      </c>
      <c r="B86" t="e">
        <f t="shared" si="5"/>
        <v>#N/A</v>
      </c>
      <c r="C86" t="e">
        <f t="shared" si="6"/>
        <v>#N/A</v>
      </c>
      <c r="D86" t="e">
        <f t="shared" si="7"/>
        <v>#N/A</v>
      </c>
      <c r="I86" s="451">
        <v>175</v>
      </c>
      <c r="J86" s="451" t="str">
        <f t="shared" si="4"/>
        <v>（株）ニトリ京都ファミリー店</v>
      </c>
      <c r="K86" s="451" t="s">
        <v>764</v>
      </c>
      <c r="L86" s="451" t="s">
        <v>765</v>
      </c>
      <c r="N86" s="451" t="s">
        <v>485</v>
      </c>
      <c r="O86" s="451" t="s">
        <v>766</v>
      </c>
    </row>
    <row r="87" spans="1:15">
      <c r="A87">
        <v>87</v>
      </c>
      <c r="B87" t="e">
        <f t="shared" si="5"/>
        <v>#N/A</v>
      </c>
      <c r="C87" t="e">
        <f t="shared" si="6"/>
        <v>#N/A</v>
      </c>
      <c r="D87" t="e">
        <f t="shared" si="7"/>
        <v>#N/A</v>
      </c>
      <c r="I87" s="451">
        <v>176</v>
      </c>
      <c r="J87" s="451" t="str">
        <f t="shared" si="4"/>
        <v>（株）ニトリ結城店</v>
      </c>
      <c r="K87" s="451" t="s">
        <v>767</v>
      </c>
      <c r="L87" s="451" t="s">
        <v>768</v>
      </c>
      <c r="N87" s="451" t="s">
        <v>485</v>
      </c>
      <c r="O87" s="451" t="s">
        <v>769</v>
      </c>
    </row>
    <row r="88" spans="1:15">
      <c r="A88">
        <v>88</v>
      </c>
      <c r="B88" t="e">
        <f t="shared" si="5"/>
        <v>#N/A</v>
      </c>
      <c r="C88" t="e">
        <f t="shared" si="6"/>
        <v>#N/A</v>
      </c>
      <c r="D88" t="e">
        <f t="shared" si="7"/>
        <v>#N/A</v>
      </c>
      <c r="I88" s="451">
        <v>177</v>
      </c>
      <c r="J88" s="451" t="str">
        <f t="shared" si="4"/>
        <v>（株）ニトリ岡山店</v>
      </c>
      <c r="K88" s="451" t="s">
        <v>770</v>
      </c>
      <c r="L88" s="451" t="s">
        <v>771</v>
      </c>
      <c r="N88" s="451" t="s">
        <v>485</v>
      </c>
      <c r="O88" s="451" t="s">
        <v>772</v>
      </c>
    </row>
    <row r="89" spans="1:15">
      <c r="A89">
        <v>89</v>
      </c>
      <c r="B89" t="e">
        <f t="shared" si="5"/>
        <v>#N/A</v>
      </c>
      <c r="C89" t="e">
        <f t="shared" si="6"/>
        <v>#N/A</v>
      </c>
      <c r="D89" t="e">
        <f t="shared" si="7"/>
        <v>#N/A</v>
      </c>
      <c r="I89" s="451">
        <v>178</v>
      </c>
      <c r="J89" s="451" t="str">
        <f t="shared" si="4"/>
        <v>（株）ニトリ豊川店</v>
      </c>
      <c r="K89" s="451" t="s">
        <v>773</v>
      </c>
      <c r="L89" s="451" t="s">
        <v>774</v>
      </c>
      <c r="N89" s="451" t="s">
        <v>485</v>
      </c>
      <c r="O89" s="451" t="s">
        <v>775</v>
      </c>
    </row>
    <row r="90" spans="1:15">
      <c r="A90">
        <v>90</v>
      </c>
      <c r="B90" t="str">
        <f t="shared" si="5"/>
        <v>（株）ニトリ新座店</v>
      </c>
      <c r="C90" t="str">
        <f t="shared" si="6"/>
        <v>埼玉県新座市野火止4丁目4-43</v>
      </c>
      <c r="D90" t="str">
        <f t="shared" si="7"/>
        <v>048-482-4022</v>
      </c>
      <c r="I90" s="451">
        <v>179</v>
      </c>
      <c r="J90" s="451" t="str">
        <f t="shared" si="4"/>
        <v>（株）ニトリりんくう店</v>
      </c>
      <c r="K90" s="451" t="s">
        <v>776</v>
      </c>
      <c r="L90" s="451" t="s">
        <v>777</v>
      </c>
      <c r="N90" s="451" t="s">
        <v>485</v>
      </c>
      <c r="O90" s="451" t="s">
        <v>778</v>
      </c>
    </row>
    <row r="91" spans="1:15">
      <c r="A91">
        <v>91</v>
      </c>
      <c r="B91" t="str">
        <f t="shared" si="5"/>
        <v>（株）ニトリ小田原店</v>
      </c>
      <c r="C91" t="str">
        <f t="shared" si="6"/>
        <v>神奈川県小田原市前川120</v>
      </c>
      <c r="D91" t="str">
        <f t="shared" si="7"/>
        <v>0465-49-7005</v>
      </c>
      <c r="I91" s="451">
        <v>180</v>
      </c>
      <c r="J91" s="451" t="str">
        <f t="shared" si="4"/>
        <v>（株）ニトリ新横浜店</v>
      </c>
      <c r="K91" s="451" t="s">
        <v>779</v>
      </c>
      <c r="L91" s="451" t="s">
        <v>780</v>
      </c>
      <c r="N91" s="451" t="s">
        <v>485</v>
      </c>
      <c r="O91" s="451" t="s">
        <v>781</v>
      </c>
    </row>
    <row r="92" spans="1:15">
      <c r="A92">
        <v>92</v>
      </c>
      <c r="B92" t="str">
        <f t="shared" si="5"/>
        <v>（株）ニトリ静岡インター通り店</v>
      </c>
      <c r="C92" t="str">
        <f t="shared" si="6"/>
        <v>静岡県静岡市駿河区緑が丘町1番10号</v>
      </c>
      <c r="D92" t="str">
        <f t="shared" si="7"/>
        <v>054-289-2411</v>
      </c>
      <c r="I92" s="451">
        <v>181</v>
      </c>
      <c r="J92" s="451" t="str">
        <f t="shared" si="4"/>
        <v>（株）ニトリ大垣店</v>
      </c>
      <c r="K92" s="451" t="s">
        <v>782</v>
      </c>
      <c r="L92" s="451" t="s">
        <v>783</v>
      </c>
      <c r="N92" s="451" t="s">
        <v>485</v>
      </c>
      <c r="O92" s="451" t="s">
        <v>784</v>
      </c>
    </row>
    <row r="93" spans="1:15">
      <c r="A93">
        <v>93</v>
      </c>
      <c r="B93" t="str">
        <f t="shared" si="5"/>
        <v>（株）ニトリ前橋店</v>
      </c>
      <c r="C93" t="str">
        <f t="shared" si="6"/>
        <v>群馬県前橋市荒牧町800番</v>
      </c>
      <c r="D93" t="str">
        <f t="shared" si="7"/>
        <v>027-236-0220</v>
      </c>
      <c r="I93" s="451">
        <v>182</v>
      </c>
      <c r="J93" s="451" t="str">
        <f t="shared" si="4"/>
        <v>（株）ニトリ日進店</v>
      </c>
      <c r="K93" s="451" t="s">
        <v>785</v>
      </c>
      <c r="L93" s="451" t="s">
        <v>786</v>
      </c>
      <c r="N93" s="451" t="s">
        <v>485</v>
      </c>
      <c r="O93" s="451" t="s">
        <v>787</v>
      </c>
    </row>
    <row r="94" spans="1:15">
      <c r="A94">
        <v>94</v>
      </c>
      <c r="B94" t="e">
        <f t="shared" si="5"/>
        <v>#N/A</v>
      </c>
      <c r="C94" t="e">
        <f t="shared" si="6"/>
        <v>#N/A</v>
      </c>
      <c r="D94" t="e">
        <f t="shared" si="7"/>
        <v>#N/A</v>
      </c>
      <c r="I94" s="451">
        <v>183</v>
      </c>
      <c r="J94" s="451" t="str">
        <f t="shared" si="4"/>
        <v>（株）ニトリ武蔵浦和店</v>
      </c>
      <c r="K94" s="451" t="s">
        <v>788</v>
      </c>
      <c r="L94" s="451" t="s">
        <v>789</v>
      </c>
      <c r="N94" s="451" t="s">
        <v>485</v>
      </c>
      <c r="O94" s="451" t="s">
        <v>790</v>
      </c>
    </row>
    <row r="95" spans="1:15">
      <c r="A95">
        <v>95</v>
      </c>
      <c r="B95" t="e">
        <f t="shared" si="5"/>
        <v>#N/A</v>
      </c>
      <c r="C95" t="e">
        <f t="shared" si="6"/>
        <v>#N/A</v>
      </c>
      <c r="D95" t="e">
        <f t="shared" si="7"/>
        <v>#N/A</v>
      </c>
      <c r="I95" s="451">
        <v>184</v>
      </c>
      <c r="J95" s="451" t="str">
        <f t="shared" si="4"/>
        <v>（株）ニトリ垂水店</v>
      </c>
      <c r="K95" s="451" t="s">
        <v>791</v>
      </c>
      <c r="L95" s="451" t="s">
        <v>792</v>
      </c>
      <c r="N95" s="451" t="s">
        <v>485</v>
      </c>
      <c r="O95" s="451" t="s">
        <v>793</v>
      </c>
    </row>
    <row r="96" spans="1:15">
      <c r="A96">
        <v>96</v>
      </c>
      <c r="B96" t="e">
        <f t="shared" si="5"/>
        <v>#N/A</v>
      </c>
      <c r="C96" t="e">
        <f t="shared" si="6"/>
        <v>#N/A</v>
      </c>
      <c r="D96" t="e">
        <f t="shared" si="7"/>
        <v>#N/A</v>
      </c>
      <c r="I96" s="451">
        <v>185</v>
      </c>
      <c r="J96" s="451" t="str">
        <f t="shared" si="4"/>
        <v>（株）ニトリ和歌山店</v>
      </c>
      <c r="K96" s="451" t="s">
        <v>794</v>
      </c>
      <c r="L96" s="451" t="s">
        <v>795</v>
      </c>
      <c r="N96" s="451" t="s">
        <v>485</v>
      </c>
      <c r="O96" s="451" t="s">
        <v>796</v>
      </c>
    </row>
    <row r="97" spans="1:15">
      <c r="A97">
        <v>97</v>
      </c>
      <c r="B97" t="e">
        <f t="shared" si="5"/>
        <v>#N/A</v>
      </c>
      <c r="C97" t="e">
        <f t="shared" si="6"/>
        <v>#N/A</v>
      </c>
      <c r="D97" t="e">
        <f t="shared" si="7"/>
        <v>#N/A</v>
      </c>
      <c r="I97" s="451">
        <v>186</v>
      </c>
      <c r="J97" s="451" t="str">
        <f t="shared" si="4"/>
        <v>（株）ニトリ南砂店</v>
      </c>
      <c r="K97" s="451" t="s">
        <v>797</v>
      </c>
      <c r="L97" s="451" t="s">
        <v>798</v>
      </c>
      <c r="N97" s="451" t="s">
        <v>485</v>
      </c>
      <c r="O97" s="451" t="s">
        <v>799</v>
      </c>
    </row>
    <row r="98" spans="1:15">
      <c r="A98">
        <v>98</v>
      </c>
      <c r="B98" t="e">
        <f t="shared" si="5"/>
        <v>#N/A</v>
      </c>
      <c r="C98" t="e">
        <f t="shared" si="6"/>
        <v>#N/A</v>
      </c>
      <c r="D98" t="e">
        <f t="shared" si="7"/>
        <v>#N/A</v>
      </c>
      <c r="I98" s="451">
        <v>187</v>
      </c>
      <c r="J98" s="451" t="str">
        <f t="shared" si="4"/>
        <v>（株）ニトリ有松インター店</v>
      </c>
      <c r="K98" s="451" t="s">
        <v>800</v>
      </c>
      <c r="L98" s="451" t="s">
        <v>801</v>
      </c>
      <c r="N98" s="451" t="s">
        <v>485</v>
      </c>
      <c r="O98" s="451" t="s">
        <v>802</v>
      </c>
    </row>
    <row r="99" spans="1:15">
      <c r="A99">
        <v>99</v>
      </c>
      <c r="B99" t="e">
        <f t="shared" si="5"/>
        <v>#N/A</v>
      </c>
      <c r="C99" t="e">
        <f t="shared" si="6"/>
        <v>#N/A</v>
      </c>
      <c r="D99" t="e">
        <f t="shared" si="7"/>
        <v>#N/A</v>
      </c>
      <c r="I99" s="451">
        <v>188</v>
      </c>
      <c r="J99" s="451" t="str">
        <f t="shared" si="4"/>
        <v>（株）ニトリ庄内三川店</v>
      </c>
      <c r="K99" s="451" t="s">
        <v>803</v>
      </c>
      <c r="L99" s="451" t="s">
        <v>804</v>
      </c>
      <c r="N99" s="451" t="s">
        <v>485</v>
      </c>
      <c r="O99" s="451" t="s">
        <v>805</v>
      </c>
    </row>
    <row r="100" spans="1:15">
      <c r="A100">
        <v>100</v>
      </c>
      <c r="B100" t="e">
        <f t="shared" si="5"/>
        <v>#N/A</v>
      </c>
      <c r="C100" t="e">
        <f t="shared" si="6"/>
        <v>#N/A</v>
      </c>
      <c r="D100" t="e">
        <f t="shared" si="7"/>
        <v>#N/A</v>
      </c>
      <c r="I100" s="451">
        <v>189</v>
      </c>
      <c r="J100" s="451" t="str">
        <f t="shared" si="4"/>
        <v>（株）ニトリ西成店</v>
      </c>
      <c r="K100" s="451" t="s">
        <v>806</v>
      </c>
      <c r="L100" s="451" t="s">
        <v>807</v>
      </c>
      <c r="N100" s="451" t="s">
        <v>485</v>
      </c>
      <c r="O100" s="451" t="s">
        <v>808</v>
      </c>
    </row>
    <row r="101" spans="1:15">
      <c r="A101">
        <v>101</v>
      </c>
      <c r="B101" t="str">
        <f t="shared" si="5"/>
        <v>（株）ニトリ四日市店</v>
      </c>
      <c r="C101" t="str">
        <f t="shared" si="6"/>
        <v>三重県四日市市十七軒町1番26号</v>
      </c>
      <c r="D101" t="str">
        <f t="shared" si="7"/>
        <v>059-350-2777</v>
      </c>
      <c r="I101" s="451">
        <v>190</v>
      </c>
      <c r="J101" s="451" t="str">
        <f t="shared" si="4"/>
        <v>（株）ニトリ各務原店（かかみがはら）</v>
      </c>
      <c r="K101" s="451" t="s">
        <v>809</v>
      </c>
      <c r="L101" s="451" t="s">
        <v>810</v>
      </c>
      <c r="N101" s="451" t="s">
        <v>485</v>
      </c>
      <c r="O101" s="451" t="s">
        <v>811</v>
      </c>
    </row>
    <row r="102" spans="1:15">
      <c r="A102">
        <v>102</v>
      </c>
      <c r="B102" t="str">
        <f t="shared" si="5"/>
        <v>（株）ニトリ厚木店</v>
      </c>
      <c r="C102" t="str">
        <f t="shared" si="6"/>
        <v>神奈川県厚木市妻田東3丁目25番39号</v>
      </c>
      <c r="D102" t="str">
        <f t="shared" si="7"/>
        <v>046-294-3227</v>
      </c>
      <c r="I102" s="451">
        <v>191</v>
      </c>
      <c r="J102" s="451" t="str">
        <f t="shared" si="4"/>
        <v>（株）ニトリ小倉東インター店</v>
      </c>
      <c r="K102" s="451" t="s">
        <v>812</v>
      </c>
      <c r="L102" s="451" t="s">
        <v>813</v>
      </c>
      <c r="N102" s="451" t="s">
        <v>485</v>
      </c>
      <c r="O102" s="451" t="s">
        <v>814</v>
      </c>
    </row>
    <row r="103" spans="1:15">
      <c r="A103">
        <v>103</v>
      </c>
      <c r="B103" t="e">
        <f t="shared" si="5"/>
        <v>#N/A</v>
      </c>
      <c r="C103" t="e">
        <f t="shared" si="6"/>
        <v>#N/A</v>
      </c>
      <c r="D103" t="e">
        <f t="shared" si="7"/>
        <v>#N/A</v>
      </c>
      <c r="I103" s="451">
        <v>192</v>
      </c>
      <c r="J103" s="451" t="str">
        <f t="shared" si="4"/>
        <v>（株）ニトリ堺中央環状店</v>
      </c>
      <c r="K103" s="451" t="s">
        <v>815</v>
      </c>
      <c r="L103" s="451" t="s">
        <v>816</v>
      </c>
      <c r="N103" s="451" t="s">
        <v>485</v>
      </c>
      <c r="O103" s="451" t="s">
        <v>817</v>
      </c>
    </row>
    <row r="104" spans="1:15">
      <c r="A104">
        <v>104</v>
      </c>
      <c r="B104" t="str">
        <f t="shared" si="5"/>
        <v>（株）ニトリ草加店</v>
      </c>
      <c r="C104" t="str">
        <f t="shared" si="6"/>
        <v>埼玉県草加市長栄町581番1</v>
      </c>
      <c r="D104" t="str">
        <f t="shared" si="7"/>
        <v>048-946-4705</v>
      </c>
      <c r="I104" s="451">
        <v>193</v>
      </c>
      <c r="J104" s="451" t="str">
        <f t="shared" si="4"/>
        <v>（株）ニトリ長野店</v>
      </c>
      <c r="K104" s="451" t="s">
        <v>818</v>
      </c>
      <c r="L104" s="451" t="s">
        <v>819</v>
      </c>
      <c r="N104" s="451" t="s">
        <v>485</v>
      </c>
      <c r="O104" s="451" t="s">
        <v>820</v>
      </c>
    </row>
    <row r="105" spans="1:15">
      <c r="A105">
        <v>105</v>
      </c>
      <c r="B105" t="str">
        <f t="shared" si="5"/>
        <v>（株）ニトリ太宰府店</v>
      </c>
      <c r="C105" t="str">
        <f t="shared" si="6"/>
        <v>福岡県太宰府市大佐野1丁目9番1号</v>
      </c>
      <c r="D105" t="str">
        <f t="shared" si="7"/>
        <v>092-929-5141</v>
      </c>
      <c r="I105" s="451">
        <v>194</v>
      </c>
      <c r="J105" s="451" t="str">
        <f t="shared" si="4"/>
        <v>（株）ニトリ橿原店</v>
      </c>
      <c r="K105" s="451" t="s">
        <v>821</v>
      </c>
      <c r="L105" s="451" t="s">
        <v>822</v>
      </c>
      <c r="N105" s="451" t="s">
        <v>485</v>
      </c>
      <c r="O105" s="451" t="s">
        <v>823</v>
      </c>
    </row>
    <row r="106" spans="1:15">
      <c r="A106">
        <v>106</v>
      </c>
      <c r="B106" t="str">
        <f t="shared" si="5"/>
        <v>（株）ニトリ青森店</v>
      </c>
      <c r="C106" t="str">
        <f t="shared" si="6"/>
        <v>青森県青森市三好2丁目1番地5  ガーラタウン内</v>
      </c>
      <c r="D106" t="str">
        <f t="shared" si="7"/>
        <v>017-761-5133</v>
      </c>
      <c r="I106" s="451">
        <v>195</v>
      </c>
      <c r="J106" s="451" t="str">
        <f t="shared" si="4"/>
        <v>（株）ニトリ川沿店</v>
      </c>
      <c r="K106" s="451" t="s">
        <v>824</v>
      </c>
      <c r="L106" s="451" t="s">
        <v>825</v>
      </c>
      <c r="N106" s="451" t="s">
        <v>485</v>
      </c>
      <c r="O106" s="451" t="s">
        <v>826</v>
      </c>
    </row>
    <row r="107" spans="1:15">
      <c r="A107">
        <v>107</v>
      </c>
      <c r="B107" t="str">
        <f t="shared" si="5"/>
        <v>（株）ニトリゆめタウン博多店</v>
      </c>
      <c r="C107" t="str">
        <f t="shared" si="6"/>
        <v>福岡県福岡市博多区千代6丁目2-23</v>
      </c>
      <c r="D107" t="str">
        <f t="shared" si="7"/>
        <v>092-643-6020</v>
      </c>
      <c r="I107" s="451">
        <v>196</v>
      </c>
      <c r="J107" s="451" t="str">
        <f t="shared" si="4"/>
        <v>（株）ニトリ津店</v>
      </c>
      <c r="K107" s="451" t="s">
        <v>827</v>
      </c>
      <c r="L107" s="451" t="s">
        <v>828</v>
      </c>
      <c r="N107" s="451" t="s">
        <v>485</v>
      </c>
      <c r="O107" s="451" t="s">
        <v>829</v>
      </c>
    </row>
    <row r="108" spans="1:15">
      <c r="A108">
        <v>108</v>
      </c>
      <c r="B108" t="str">
        <f t="shared" si="5"/>
        <v>（株）ニトリ新潟店</v>
      </c>
      <c r="C108" t="str">
        <f t="shared" si="6"/>
        <v>新潟県新潟市西区小新南2丁目2番40号</v>
      </c>
      <c r="D108" t="str">
        <f t="shared" si="7"/>
        <v>025-234-3388</v>
      </c>
      <c r="I108" s="451">
        <v>197</v>
      </c>
      <c r="J108" s="451" t="str">
        <f t="shared" si="4"/>
        <v>（株）ニトリ鶴ヶ島店</v>
      </c>
      <c r="K108" s="451" t="s">
        <v>830</v>
      </c>
      <c r="L108" s="451" t="s">
        <v>831</v>
      </c>
      <c r="N108" s="451" t="s">
        <v>485</v>
      </c>
      <c r="O108" s="451" t="s">
        <v>832</v>
      </c>
    </row>
    <row r="109" spans="1:15">
      <c r="A109">
        <v>109</v>
      </c>
      <c r="B109" t="str">
        <f t="shared" si="5"/>
        <v>（株）ニトリ柏店</v>
      </c>
      <c r="C109" t="str">
        <f t="shared" si="6"/>
        <v>千葉県柏市大山台1-29</v>
      </c>
      <c r="D109" t="str">
        <f t="shared" si="7"/>
        <v>04-7137-1911</v>
      </c>
      <c r="I109" s="451">
        <v>198</v>
      </c>
      <c r="J109" s="451" t="str">
        <f t="shared" si="4"/>
        <v>（株）ニトリ仙台港店</v>
      </c>
      <c r="K109" s="451" t="s">
        <v>833</v>
      </c>
      <c r="L109" s="451" t="s">
        <v>834</v>
      </c>
      <c r="N109" s="451" t="s">
        <v>485</v>
      </c>
      <c r="O109" s="451" t="s">
        <v>835</v>
      </c>
    </row>
    <row r="110" spans="1:15">
      <c r="A110">
        <v>110</v>
      </c>
      <c r="B110" t="str">
        <f t="shared" si="5"/>
        <v>（株）ニトリ仙台西多賀店</v>
      </c>
      <c r="C110" t="str">
        <f t="shared" si="6"/>
        <v>宮城県仙台市太白区西多賀1丁目24-18</v>
      </c>
      <c r="D110" t="str">
        <f t="shared" si="7"/>
        <v>022-243-3177</v>
      </c>
      <c r="I110" s="451">
        <v>199</v>
      </c>
      <c r="J110" s="451" t="str">
        <f t="shared" si="4"/>
        <v>（株）ニトリ盛岡店</v>
      </c>
      <c r="K110" s="451" t="s">
        <v>836</v>
      </c>
      <c r="L110" s="451" t="s">
        <v>837</v>
      </c>
      <c r="N110" s="451" t="s">
        <v>485</v>
      </c>
      <c r="O110" s="451" t="s">
        <v>838</v>
      </c>
    </row>
    <row r="111" spans="1:15">
      <c r="A111">
        <v>111</v>
      </c>
      <c r="B111" t="str">
        <f t="shared" si="5"/>
        <v>（株）ニトリ久喜店</v>
      </c>
      <c r="C111" t="str">
        <f t="shared" si="6"/>
        <v>埼玉県久喜市本町7丁目8-14</v>
      </c>
      <c r="D111" t="str">
        <f t="shared" si="7"/>
        <v>0480-24-3181</v>
      </c>
      <c r="I111" s="451">
        <v>200</v>
      </c>
      <c r="J111" s="451" t="str">
        <f t="shared" si="4"/>
        <v>（株）ニトリ多摩ニュータウン店</v>
      </c>
      <c r="K111" s="451" t="s">
        <v>839</v>
      </c>
      <c r="L111" s="451" t="s">
        <v>840</v>
      </c>
      <c r="N111" s="451" t="s">
        <v>485</v>
      </c>
      <c r="O111" s="451" t="s">
        <v>841</v>
      </c>
    </row>
    <row r="112" spans="1:15">
      <c r="A112">
        <v>112</v>
      </c>
      <c r="B112" t="str">
        <f t="shared" si="5"/>
        <v>（株）ニトリ久御山店</v>
      </c>
      <c r="C112" t="str">
        <f t="shared" si="6"/>
        <v>京都府久世郡久御山町森大内337番地　イオンタウン内</v>
      </c>
      <c r="D112" t="str">
        <f t="shared" si="7"/>
        <v>075-633-5755</v>
      </c>
      <c r="I112" s="451">
        <v>201</v>
      </c>
      <c r="J112" s="451" t="str">
        <f t="shared" si="4"/>
        <v>（株）ニトリ千葉長沼店</v>
      </c>
      <c r="K112" s="451" t="s">
        <v>842</v>
      </c>
      <c r="L112" s="451" t="s">
        <v>843</v>
      </c>
      <c r="N112" s="451" t="s">
        <v>485</v>
      </c>
      <c r="O112" s="451" t="s">
        <v>844</v>
      </c>
    </row>
    <row r="113" spans="1:15">
      <c r="A113">
        <v>113</v>
      </c>
      <c r="B113" t="str">
        <f t="shared" si="5"/>
        <v>（株）ニトリ山形南店</v>
      </c>
      <c r="C113" t="str">
        <f t="shared" si="6"/>
        <v>山形県山形市吉原三丁目13番28号</v>
      </c>
      <c r="D113" t="str">
        <f t="shared" si="7"/>
        <v>023-685-8855</v>
      </c>
      <c r="I113" s="451">
        <v>202</v>
      </c>
      <c r="J113" s="451" t="str">
        <f t="shared" si="4"/>
        <v>（株）ニトリ赤羽店</v>
      </c>
      <c r="K113" s="451" t="s">
        <v>845</v>
      </c>
      <c r="L113" s="451" t="s">
        <v>846</v>
      </c>
      <c r="N113" s="451" t="s">
        <v>485</v>
      </c>
      <c r="O113" s="451" t="s">
        <v>847</v>
      </c>
    </row>
    <row r="114" spans="1:15">
      <c r="A114">
        <v>114</v>
      </c>
      <c r="B114" t="str">
        <f t="shared" si="5"/>
        <v>（株）ニトリ磯子店</v>
      </c>
      <c r="C114" t="str">
        <f t="shared" si="6"/>
        <v>神奈川県横浜市磯子区磯子1丁目2-32</v>
      </c>
      <c r="D114" t="str">
        <f t="shared" si="7"/>
        <v>045-750-6575</v>
      </c>
      <c r="I114" s="451">
        <v>203</v>
      </c>
      <c r="J114" s="451" t="str">
        <f t="shared" si="4"/>
        <v>（株）ニトリ茅ヶ崎店</v>
      </c>
      <c r="K114" s="451" t="s">
        <v>848</v>
      </c>
      <c r="L114" s="451" t="s">
        <v>849</v>
      </c>
      <c r="N114" s="451" t="s">
        <v>485</v>
      </c>
      <c r="O114" s="451" t="s">
        <v>850</v>
      </c>
    </row>
    <row r="115" spans="1:15">
      <c r="A115">
        <v>115</v>
      </c>
      <c r="B115" t="str">
        <f t="shared" si="5"/>
        <v>（株）ニトリ富山店</v>
      </c>
      <c r="C115" t="str">
        <f t="shared" si="6"/>
        <v>富山県富山市秋吉字亀田割157番</v>
      </c>
      <c r="D115" t="str">
        <f t="shared" si="7"/>
        <v>076-495-6955</v>
      </c>
      <c r="I115" s="451">
        <v>204</v>
      </c>
      <c r="J115" s="451" t="str">
        <f t="shared" si="4"/>
        <v>（株）ニトリ伊勢崎店</v>
      </c>
      <c r="K115" s="451" t="s">
        <v>851</v>
      </c>
      <c r="L115" s="451" t="s">
        <v>852</v>
      </c>
      <c r="N115" s="451" t="s">
        <v>485</v>
      </c>
      <c r="O115" s="451" t="s">
        <v>853</v>
      </c>
    </row>
    <row r="116" spans="1:15">
      <c r="A116">
        <v>116</v>
      </c>
      <c r="B116" t="str">
        <f t="shared" si="5"/>
        <v>（株）ニトリ春日井店</v>
      </c>
      <c r="C116" t="str">
        <f t="shared" si="6"/>
        <v>愛知県春日井市六軒屋町字東丘25-2</v>
      </c>
      <c r="D116" t="str">
        <f t="shared" si="7"/>
        <v>0568-56-6761</v>
      </c>
      <c r="I116" s="451">
        <v>205</v>
      </c>
      <c r="J116" s="451" t="str">
        <f t="shared" si="4"/>
        <v>（株）ニトリ茂原店</v>
      </c>
      <c r="K116" s="451" t="s">
        <v>854</v>
      </c>
      <c r="L116" s="451" t="s">
        <v>855</v>
      </c>
      <c r="N116" s="451" t="s">
        <v>485</v>
      </c>
      <c r="O116" s="451" t="s">
        <v>856</v>
      </c>
    </row>
    <row r="117" spans="1:15">
      <c r="A117">
        <v>117</v>
      </c>
      <c r="B117" t="str">
        <f t="shared" si="5"/>
        <v>（株）ニトリ港北ニュータウン店</v>
      </c>
      <c r="C117" t="str">
        <f t="shared" si="6"/>
        <v>神奈川県横浜市都筑区あゆみが丘19番7号</v>
      </c>
      <c r="D117" t="str">
        <f t="shared" si="7"/>
        <v>045-912-5161</v>
      </c>
      <c r="I117" s="451">
        <v>206</v>
      </c>
      <c r="J117" s="451" t="str">
        <f t="shared" si="4"/>
        <v>（株）ニトリ松本店</v>
      </c>
      <c r="K117" s="451" t="s">
        <v>857</v>
      </c>
      <c r="L117" s="451" t="s">
        <v>858</v>
      </c>
      <c r="N117" s="451" t="s">
        <v>485</v>
      </c>
      <c r="O117" s="451" t="s">
        <v>859</v>
      </c>
    </row>
    <row r="118" spans="1:15">
      <c r="A118">
        <v>118</v>
      </c>
      <c r="B118" t="e">
        <f t="shared" si="5"/>
        <v>#N/A</v>
      </c>
      <c r="C118" t="e">
        <f t="shared" si="6"/>
        <v>#N/A</v>
      </c>
      <c r="D118" t="e">
        <f t="shared" si="7"/>
        <v>#N/A</v>
      </c>
      <c r="I118" s="451">
        <v>207</v>
      </c>
      <c r="J118" s="451" t="str">
        <f t="shared" si="4"/>
        <v>（株）ニトリ鹿児島南栄店</v>
      </c>
      <c r="K118" s="451" t="s">
        <v>860</v>
      </c>
      <c r="L118" s="451" t="s">
        <v>861</v>
      </c>
      <c r="N118" s="451" t="s">
        <v>485</v>
      </c>
      <c r="O118" s="451" t="s">
        <v>862</v>
      </c>
    </row>
    <row r="119" spans="1:15">
      <c r="A119">
        <v>119</v>
      </c>
      <c r="B119" t="e">
        <f t="shared" si="5"/>
        <v>#N/A</v>
      </c>
      <c r="C119" t="e">
        <f t="shared" si="6"/>
        <v>#N/A</v>
      </c>
      <c r="D119" t="e">
        <f t="shared" si="7"/>
        <v>#N/A</v>
      </c>
      <c r="I119" s="451">
        <v>208</v>
      </c>
      <c r="J119" s="451" t="str">
        <f t="shared" si="4"/>
        <v>（株）ニトリ入間店</v>
      </c>
      <c r="K119" s="451" t="s">
        <v>863</v>
      </c>
      <c r="L119" s="451" t="s">
        <v>864</v>
      </c>
      <c r="N119" s="451" t="s">
        <v>485</v>
      </c>
      <c r="O119" s="451" t="s">
        <v>865</v>
      </c>
    </row>
    <row r="120" spans="1:15">
      <c r="A120">
        <v>120</v>
      </c>
      <c r="B120" t="e">
        <f t="shared" si="5"/>
        <v>#N/A</v>
      </c>
      <c r="C120" t="e">
        <f t="shared" si="6"/>
        <v>#N/A</v>
      </c>
      <c r="D120" t="e">
        <f t="shared" si="7"/>
        <v>#N/A</v>
      </c>
      <c r="I120" s="451">
        <v>209</v>
      </c>
      <c r="J120" s="451" t="str">
        <f t="shared" si="4"/>
        <v>（株）ニトリ広島インター店</v>
      </c>
      <c r="K120" s="451" t="s">
        <v>866</v>
      </c>
      <c r="L120" s="451" t="s">
        <v>867</v>
      </c>
      <c r="N120" s="451" t="s">
        <v>485</v>
      </c>
      <c r="O120" s="451" t="s">
        <v>868</v>
      </c>
    </row>
    <row r="121" spans="1:15">
      <c r="A121">
        <v>121</v>
      </c>
      <c r="B121" t="e">
        <f t="shared" si="5"/>
        <v>#N/A</v>
      </c>
      <c r="C121" t="e">
        <f t="shared" si="6"/>
        <v>#N/A</v>
      </c>
      <c r="D121" t="e">
        <f t="shared" si="7"/>
        <v>#N/A</v>
      </c>
      <c r="I121" s="451">
        <v>210</v>
      </c>
      <c r="J121" s="451" t="str">
        <f t="shared" si="4"/>
        <v>（株）ニトリゆめタウン佐賀店</v>
      </c>
      <c r="K121" s="451" t="s">
        <v>869</v>
      </c>
      <c r="L121" s="451" t="s">
        <v>870</v>
      </c>
      <c r="N121" s="451" t="s">
        <v>485</v>
      </c>
      <c r="O121" s="451" t="s">
        <v>871</v>
      </c>
    </row>
    <row r="122" spans="1:15">
      <c r="A122">
        <v>122</v>
      </c>
      <c r="B122" t="e">
        <f t="shared" si="5"/>
        <v>#N/A</v>
      </c>
      <c r="C122" t="e">
        <f t="shared" si="6"/>
        <v>#N/A</v>
      </c>
      <c r="D122" t="e">
        <f t="shared" si="7"/>
        <v>#N/A</v>
      </c>
      <c r="I122" s="451">
        <v>211</v>
      </c>
      <c r="J122" s="451" t="str">
        <f t="shared" si="4"/>
        <v>（株）ニトリ堺大仙店</v>
      </c>
      <c r="K122" s="451" t="s">
        <v>872</v>
      </c>
      <c r="L122" s="451" t="s">
        <v>873</v>
      </c>
      <c r="N122" s="451" t="s">
        <v>485</v>
      </c>
      <c r="O122" s="451" t="s">
        <v>874</v>
      </c>
    </row>
    <row r="123" spans="1:15">
      <c r="A123">
        <v>123</v>
      </c>
      <c r="B123" t="e">
        <f t="shared" si="5"/>
        <v>#N/A</v>
      </c>
      <c r="C123" t="e">
        <f t="shared" si="6"/>
        <v>#N/A</v>
      </c>
      <c r="D123" t="e">
        <f t="shared" si="7"/>
        <v>#N/A</v>
      </c>
      <c r="I123" s="451">
        <v>212</v>
      </c>
      <c r="J123" s="451" t="str">
        <f t="shared" si="4"/>
        <v>（株）ニトリ富士店</v>
      </c>
      <c r="K123" s="451" t="s">
        <v>875</v>
      </c>
      <c r="L123" s="451" t="s">
        <v>876</v>
      </c>
      <c r="N123" s="451" t="s">
        <v>485</v>
      </c>
      <c r="O123" s="451" t="s">
        <v>877</v>
      </c>
    </row>
    <row r="124" spans="1:15">
      <c r="A124">
        <v>124</v>
      </c>
      <c r="B124" t="e">
        <f t="shared" si="5"/>
        <v>#N/A</v>
      </c>
      <c r="C124" t="e">
        <f t="shared" si="6"/>
        <v>#N/A</v>
      </c>
      <c r="D124" t="e">
        <f t="shared" si="7"/>
        <v>#N/A</v>
      </c>
      <c r="I124" s="451">
        <v>213</v>
      </c>
      <c r="J124" s="451" t="str">
        <f t="shared" si="4"/>
        <v>（株）ニトリ長岡川崎店</v>
      </c>
      <c r="K124" s="451" t="s">
        <v>878</v>
      </c>
      <c r="L124" s="451" t="s">
        <v>879</v>
      </c>
      <c r="N124" s="451" t="s">
        <v>485</v>
      </c>
      <c r="O124" s="451" t="s">
        <v>880</v>
      </c>
    </row>
    <row r="125" spans="1:15">
      <c r="A125">
        <v>125</v>
      </c>
      <c r="B125" t="e">
        <f t="shared" si="5"/>
        <v>#N/A</v>
      </c>
      <c r="C125" t="e">
        <f t="shared" si="6"/>
        <v>#N/A</v>
      </c>
      <c r="D125" t="e">
        <f t="shared" si="7"/>
        <v>#N/A</v>
      </c>
      <c r="I125" s="451">
        <v>214</v>
      </c>
      <c r="J125" s="451" t="str">
        <f t="shared" si="4"/>
        <v>（株）ニトリ水戸店</v>
      </c>
      <c r="K125" s="451" t="s">
        <v>881</v>
      </c>
      <c r="L125" s="451" t="s">
        <v>882</v>
      </c>
      <c r="N125" s="451" t="s">
        <v>485</v>
      </c>
      <c r="O125" s="451" t="s">
        <v>883</v>
      </c>
    </row>
    <row r="126" spans="1:15">
      <c r="A126">
        <v>126</v>
      </c>
      <c r="B126" t="str">
        <f t="shared" si="5"/>
        <v>（株）ニトリ大曽根店</v>
      </c>
      <c r="C126" t="str">
        <f t="shared" si="6"/>
        <v>愛知県名古屋市東区矢田2丁目1番95号</v>
      </c>
      <c r="D126" t="str">
        <f t="shared" si="7"/>
        <v>052-721-0099</v>
      </c>
      <c r="I126" s="451">
        <v>215</v>
      </c>
      <c r="J126" s="451" t="str">
        <f t="shared" si="4"/>
        <v>（株）ニトリ郡山店</v>
      </c>
      <c r="K126" s="451" t="s">
        <v>884</v>
      </c>
      <c r="L126" s="451" t="s">
        <v>885</v>
      </c>
      <c r="N126" s="451" t="s">
        <v>485</v>
      </c>
      <c r="O126" s="451" t="s">
        <v>886</v>
      </c>
    </row>
    <row r="127" spans="1:15">
      <c r="A127">
        <v>127</v>
      </c>
      <c r="B127" t="str">
        <f t="shared" si="5"/>
        <v>（株）ニトリ名古屋みなと店</v>
      </c>
      <c r="C127" t="str">
        <f t="shared" si="6"/>
        <v>愛知県名古屋市港区砂美町1番5</v>
      </c>
      <c r="D127" t="str">
        <f t="shared" si="7"/>
        <v>052-651-1555</v>
      </c>
      <c r="I127" s="451">
        <v>216</v>
      </c>
      <c r="J127" s="451" t="str">
        <f t="shared" si="4"/>
        <v>（株）ニトリ高岡店</v>
      </c>
      <c r="K127" s="451" t="s">
        <v>887</v>
      </c>
      <c r="L127" s="451" t="s">
        <v>888</v>
      </c>
      <c r="N127" s="451" t="s">
        <v>485</v>
      </c>
      <c r="O127" s="451" t="s">
        <v>889</v>
      </c>
    </row>
    <row r="128" spans="1:15">
      <c r="A128">
        <v>128</v>
      </c>
      <c r="B128" t="e">
        <f t="shared" si="5"/>
        <v>#N/A</v>
      </c>
      <c r="C128" t="e">
        <f t="shared" si="6"/>
        <v>#N/A</v>
      </c>
      <c r="D128" t="e">
        <f t="shared" si="7"/>
        <v>#N/A</v>
      </c>
      <c r="I128" s="451">
        <v>217</v>
      </c>
      <c r="J128" s="451" t="str">
        <f t="shared" si="4"/>
        <v>（株）ニトリ広島商工センター店</v>
      </c>
      <c r="K128" s="451" t="s">
        <v>890</v>
      </c>
      <c r="L128" s="451" t="s">
        <v>891</v>
      </c>
      <c r="N128" s="451" t="s">
        <v>485</v>
      </c>
      <c r="O128" s="451" t="s">
        <v>892</v>
      </c>
    </row>
    <row r="129" spans="1:15">
      <c r="A129">
        <v>129</v>
      </c>
      <c r="B129" t="str">
        <f t="shared" si="5"/>
        <v>（株）ニトリ明石大久保店</v>
      </c>
      <c r="C129" t="str">
        <f t="shared" si="6"/>
        <v>兵庫県明石市大久保町わかば9番27号</v>
      </c>
      <c r="D129" t="str">
        <f t="shared" si="7"/>
        <v>078-938-1141</v>
      </c>
      <c r="I129" s="451">
        <v>218</v>
      </c>
      <c r="J129" s="451" t="str">
        <f t="shared" si="4"/>
        <v>（株）ニトリ桑名店</v>
      </c>
      <c r="K129" s="451" t="s">
        <v>893</v>
      </c>
      <c r="L129" s="451" t="s">
        <v>894</v>
      </c>
      <c r="N129" s="451" t="s">
        <v>485</v>
      </c>
      <c r="O129" s="451" t="s">
        <v>895</v>
      </c>
    </row>
    <row r="130" spans="1:15">
      <c r="A130">
        <v>130</v>
      </c>
      <c r="B130" t="str">
        <f t="shared" si="5"/>
        <v>（株）ニトリ金沢田上店</v>
      </c>
      <c r="C130" t="str">
        <f t="shared" si="6"/>
        <v>石川県金沢市田上第5土地区画整理事業内8街区1</v>
      </c>
      <c r="D130" t="str">
        <f t="shared" si="7"/>
        <v>076-261-9865</v>
      </c>
      <c r="I130" s="451">
        <v>219</v>
      </c>
      <c r="J130" s="451" t="str">
        <f t="shared" si="4"/>
        <v>（株）ニトリアピタ亀田店</v>
      </c>
      <c r="K130" s="451" t="s">
        <v>896</v>
      </c>
      <c r="L130" s="451" t="s">
        <v>897</v>
      </c>
      <c r="N130" s="451" t="s">
        <v>485</v>
      </c>
      <c r="O130" s="451" t="s">
        <v>898</v>
      </c>
    </row>
    <row r="131" spans="1:15">
      <c r="A131">
        <v>131</v>
      </c>
      <c r="B131" t="e">
        <f t="shared" si="5"/>
        <v>#N/A</v>
      </c>
      <c r="C131" t="e">
        <f t="shared" si="6"/>
        <v>#N/A</v>
      </c>
      <c r="D131" t="e">
        <f t="shared" si="7"/>
        <v>#N/A</v>
      </c>
      <c r="I131" s="451">
        <v>220</v>
      </c>
      <c r="J131" s="451" t="str">
        <f t="shared" ref="J131:J194" si="8">N131&amp;O131</f>
        <v>（株）ニトリ厚別店</v>
      </c>
      <c r="K131" s="451" t="s">
        <v>899</v>
      </c>
      <c r="L131" s="451" t="s">
        <v>900</v>
      </c>
      <c r="N131" s="451" t="s">
        <v>485</v>
      </c>
      <c r="O131" s="451" t="s">
        <v>901</v>
      </c>
    </row>
    <row r="132" spans="1:15">
      <c r="A132">
        <v>132</v>
      </c>
      <c r="B132" t="e">
        <f t="shared" si="5"/>
        <v>#N/A</v>
      </c>
      <c r="C132" t="e">
        <f t="shared" si="6"/>
        <v>#N/A</v>
      </c>
      <c r="D132" t="e">
        <f t="shared" si="7"/>
        <v>#N/A</v>
      </c>
      <c r="I132" s="451">
        <v>221</v>
      </c>
      <c r="J132" s="451" t="str">
        <f t="shared" si="8"/>
        <v>（株）ニトリ古淵店</v>
      </c>
      <c r="K132" s="451" t="s">
        <v>902</v>
      </c>
      <c r="L132" s="451" t="s">
        <v>903</v>
      </c>
      <c r="N132" s="451" t="s">
        <v>485</v>
      </c>
      <c r="O132" s="451" t="s">
        <v>904</v>
      </c>
    </row>
    <row r="133" spans="1:15">
      <c r="A133">
        <v>133</v>
      </c>
      <c r="B133" t="str">
        <f t="shared" si="5"/>
        <v>（株）ニトリ尼崎道意町店</v>
      </c>
      <c r="C133" t="str">
        <f t="shared" si="6"/>
        <v>兵庫県尼崎市道意町7丁目1番</v>
      </c>
      <c r="D133" t="str">
        <f t="shared" si="7"/>
        <v>06-6412-1331</v>
      </c>
      <c r="I133" s="451">
        <v>222</v>
      </c>
      <c r="J133" s="451" t="str">
        <f t="shared" si="8"/>
        <v>（株）ニトリ大分わさだ店</v>
      </c>
      <c r="K133" s="451" t="s">
        <v>905</v>
      </c>
      <c r="L133" s="451" t="s">
        <v>906</v>
      </c>
      <c r="N133" s="451" t="s">
        <v>485</v>
      </c>
      <c r="O133" s="451" t="s">
        <v>907</v>
      </c>
    </row>
    <row r="134" spans="1:15">
      <c r="A134">
        <v>134</v>
      </c>
      <c r="B134" t="e">
        <f t="shared" si="5"/>
        <v>#N/A</v>
      </c>
      <c r="C134" t="e">
        <f t="shared" si="6"/>
        <v>#N/A</v>
      </c>
      <c r="D134" t="e">
        <f t="shared" si="7"/>
        <v>#N/A</v>
      </c>
      <c r="I134" s="451">
        <v>223</v>
      </c>
      <c r="J134" s="451" t="str">
        <f t="shared" si="8"/>
        <v>（株）ニトリおやまゆうえん店</v>
      </c>
      <c r="K134" s="451" t="s">
        <v>908</v>
      </c>
      <c r="L134" s="451" t="s">
        <v>909</v>
      </c>
      <c r="N134" s="451" t="s">
        <v>485</v>
      </c>
      <c r="O134" s="451" t="s">
        <v>910</v>
      </c>
    </row>
    <row r="135" spans="1:15">
      <c r="A135">
        <v>135</v>
      </c>
      <c r="B135" t="e">
        <f t="shared" si="5"/>
        <v>#N/A</v>
      </c>
      <c r="C135" t="e">
        <f t="shared" si="6"/>
        <v>#N/A</v>
      </c>
      <c r="D135" t="e">
        <f t="shared" si="7"/>
        <v>#N/A</v>
      </c>
      <c r="I135" s="451">
        <v>224</v>
      </c>
      <c r="J135" s="451" t="str">
        <f t="shared" si="8"/>
        <v>（株）ニトリ福山店</v>
      </c>
      <c r="K135" s="451" t="s">
        <v>911</v>
      </c>
      <c r="L135" s="451" t="s">
        <v>912</v>
      </c>
      <c r="N135" s="451" t="s">
        <v>485</v>
      </c>
      <c r="O135" s="451" t="s">
        <v>913</v>
      </c>
    </row>
    <row r="136" spans="1:15">
      <c r="A136">
        <v>136</v>
      </c>
      <c r="B136" t="str">
        <f t="shared" si="5"/>
        <v>（株）ニトリ大宮バイパス店</v>
      </c>
      <c r="C136" t="str">
        <f t="shared" si="6"/>
        <v>埼玉県さいたま市西区宮前町1番1</v>
      </c>
      <c r="D136" t="str">
        <f t="shared" si="7"/>
        <v>048-620-6800</v>
      </c>
      <c r="I136" s="451">
        <v>225</v>
      </c>
      <c r="J136" s="451" t="str">
        <f t="shared" si="8"/>
        <v>（株）ニトリ鈴鹿店</v>
      </c>
      <c r="K136" s="451" t="s">
        <v>914</v>
      </c>
      <c r="L136" s="451" t="s">
        <v>915</v>
      </c>
      <c r="N136" s="451" t="s">
        <v>485</v>
      </c>
      <c r="O136" s="451" t="s">
        <v>916</v>
      </c>
    </row>
    <row r="137" spans="1:15">
      <c r="A137">
        <v>137</v>
      </c>
      <c r="B137" t="e">
        <f t="shared" si="5"/>
        <v>#N/A</v>
      </c>
      <c r="C137" t="e">
        <f t="shared" si="6"/>
        <v>#N/A</v>
      </c>
      <c r="D137" t="e">
        <f t="shared" si="7"/>
        <v>#N/A</v>
      </c>
      <c r="I137" s="451">
        <v>226</v>
      </c>
      <c r="J137" s="451" t="str">
        <f t="shared" si="8"/>
        <v>（株）ニトリ草津栗東店</v>
      </c>
      <c r="K137" s="451" t="s">
        <v>917</v>
      </c>
      <c r="L137" s="451" t="s">
        <v>918</v>
      </c>
      <c r="N137" s="451" t="s">
        <v>485</v>
      </c>
      <c r="O137" s="451" t="s">
        <v>919</v>
      </c>
    </row>
    <row r="138" spans="1:15">
      <c r="A138">
        <v>138</v>
      </c>
      <c r="B138" t="str">
        <f t="shared" si="5"/>
        <v>（株）ニトリ平野店</v>
      </c>
      <c r="C138" t="str">
        <f t="shared" si="6"/>
        <v>大阪府大阪市平野区平野北1丁目8番2号</v>
      </c>
      <c r="D138" t="str">
        <f t="shared" si="7"/>
        <v>06-6794-7111</v>
      </c>
      <c r="I138" s="451">
        <v>227</v>
      </c>
      <c r="J138" s="451" t="str">
        <f t="shared" si="8"/>
        <v>（株）ニトリ京都南インター店</v>
      </c>
      <c r="K138" s="451" t="s">
        <v>920</v>
      </c>
      <c r="L138" s="451" t="s">
        <v>921</v>
      </c>
      <c r="N138" s="451" t="s">
        <v>485</v>
      </c>
      <c r="O138" s="451" t="s">
        <v>922</v>
      </c>
    </row>
    <row r="139" spans="1:15">
      <c r="A139">
        <v>139</v>
      </c>
      <c r="B139" t="str">
        <f t="shared" si="5"/>
        <v>（株）ニトリイオン佐野新都市店</v>
      </c>
      <c r="C139" t="str">
        <f t="shared" si="6"/>
        <v>栃木県佐野市高萩町1324-1イオンモール佐野新都市　１階</v>
      </c>
      <c r="D139" t="str">
        <f t="shared" si="7"/>
        <v>0283-23-3232</v>
      </c>
      <c r="I139" s="451">
        <v>228</v>
      </c>
      <c r="J139" s="451" t="str">
        <f t="shared" si="8"/>
        <v>（株）ニトリ一宮店</v>
      </c>
      <c r="K139" s="451" t="s">
        <v>923</v>
      </c>
      <c r="L139" s="451" t="s">
        <v>924</v>
      </c>
      <c r="N139" s="451" t="s">
        <v>485</v>
      </c>
      <c r="O139" s="451" t="s">
        <v>925</v>
      </c>
    </row>
    <row r="140" spans="1:15">
      <c r="A140">
        <v>140</v>
      </c>
      <c r="B140" t="e">
        <f t="shared" si="5"/>
        <v>#N/A</v>
      </c>
      <c r="C140" t="e">
        <f t="shared" si="6"/>
        <v>#N/A</v>
      </c>
      <c r="D140" t="e">
        <f t="shared" si="7"/>
        <v>#N/A</v>
      </c>
      <c r="I140" s="451">
        <v>229</v>
      </c>
      <c r="J140" s="451" t="str">
        <f t="shared" si="8"/>
        <v>（株）ニトリ宮の沢店</v>
      </c>
      <c r="K140" s="451" t="s">
        <v>926</v>
      </c>
      <c r="L140" s="451" t="s">
        <v>927</v>
      </c>
      <c r="N140" s="451" t="s">
        <v>485</v>
      </c>
      <c r="O140" s="451" t="s">
        <v>928</v>
      </c>
    </row>
    <row r="141" spans="1:15">
      <c r="A141">
        <v>141</v>
      </c>
      <c r="B141" t="e">
        <f t="shared" si="5"/>
        <v>#N/A</v>
      </c>
      <c r="C141" t="e">
        <f t="shared" si="6"/>
        <v>#N/A</v>
      </c>
      <c r="D141" t="e">
        <f t="shared" si="7"/>
        <v>#N/A</v>
      </c>
      <c r="I141" s="451">
        <v>230</v>
      </c>
      <c r="J141" s="451" t="str">
        <f t="shared" si="8"/>
        <v>（株）ニトリ桶川店</v>
      </c>
      <c r="K141" s="451" t="s">
        <v>929</v>
      </c>
      <c r="L141" s="451" t="s">
        <v>930</v>
      </c>
      <c r="N141" s="451" t="s">
        <v>485</v>
      </c>
      <c r="O141" s="451" t="s">
        <v>931</v>
      </c>
    </row>
    <row r="142" spans="1:15">
      <c r="A142">
        <v>142</v>
      </c>
      <c r="B142" t="str">
        <f t="shared" si="5"/>
        <v>（株）ニトリゆめタウン久留米店</v>
      </c>
      <c r="C142" t="str">
        <f t="shared" si="6"/>
        <v>福岡県久留米市新合川1丁目3番30号</v>
      </c>
      <c r="D142" t="str">
        <f t="shared" si="7"/>
        <v>0942-40-8888</v>
      </c>
      <c r="I142" s="451">
        <v>231</v>
      </c>
      <c r="J142" s="451" t="str">
        <f t="shared" si="8"/>
        <v>（株）ニトリ大崎店</v>
      </c>
      <c r="K142" s="451" t="s">
        <v>932</v>
      </c>
      <c r="L142" s="451" t="s">
        <v>933</v>
      </c>
      <c r="N142" s="451" t="s">
        <v>485</v>
      </c>
      <c r="O142" s="451" t="s">
        <v>934</v>
      </c>
    </row>
    <row r="143" spans="1:15">
      <c r="A143">
        <v>143</v>
      </c>
      <c r="B143" t="e">
        <f t="shared" si="5"/>
        <v>#N/A</v>
      </c>
      <c r="C143" t="e">
        <f t="shared" si="6"/>
        <v>#N/A</v>
      </c>
      <c r="D143" t="e">
        <f t="shared" si="7"/>
        <v>#N/A</v>
      </c>
      <c r="I143" s="451">
        <v>232</v>
      </c>
      <c r="J143" s="451" t="str">
        <f t="shared" si="8"/>
        <v>（株）ニトリ浦和中尾店</v>
      </c>
      <c r="K143" s="451" t="s">
        <v>935</v>
      </c>
      <c r="L143" s="451" t="s">
        <v>936</v>
      </c>
      <c r="N143" s="451" t="s">
        <v>485</v>
      </c>
      <c r="O143" s="451" t="s">
        <v>937</v>
      </c>
    </row>
    <row r="144" spans="1:15">
      <c r="A144">
        <v>144</v>
      </c>
      <c r="B144" t="str">
        <f t="shared" si="5"/>
        <v>（株）ニトリゆめタウン高松店</v>
      </c>
      <c r="C144" t="str">
        <f t="shared" si="6"/>
        <v>香川県高松市上天神町字高田326-1　ゆめタウン高松東館</v>
      </c>
      <c r="D144" t="str">
        <f t="shared" si="7"/>
        <v>087-864-3008</v>
      </c>
      <c r="I144" s="451">
        <v>233</v>
      </c>
      <c r="J144" s="451" t="str">
        <f t="shared" si="8"/>
        <v>（株）ニトリ三島店</v>
      </c>
      <c r="K144" s="451" t="s">
        <v>938</v>
      </c>
      <c r="L144" s="451" t="s">
        <v>939</v>
      </c>
      <c r="N144" s="451" t="s">
        <v>485</v>
      </c>
      <c r="O144" s="451" t="s">
        <v>940</v>
      </c>
    </row>
    <row r="145" spans="1:15">
      <c r="A145">
        <v>145</v>
      </c>
      <c r="B145" t="str">
        <f t="shared" si="5"/>
        <v>（株）ニトリ仙台松森店</v>
      </c>
      <c r="C145" t="str">
        <f t="shared" si="6"/>
        <v>宮城県仙台市泉区松森字太子堂38</v>
      </c>
      <c r="D145" t="str">
        <f t="shared" si="7"/>
        <v>022-776-3910</v>
      </c>
      <c r="I145" s="451">
        <v>234</v>
      </c>
      <c r="J145" s="451" t="str">
        <f t="shared" si="8"/>
        <v>（株）ニトリ石巻店</v>
      </c>
      <c r="K145" s="451" t="s">
        <v>941</v>
      </c>
      <c r="L145" s="451" t="s">
        <v>942</v>
      </c>
      <c r="N145" s="451" t="s">
        <v>485</v>
      </c>
      <c r="O145" s="451" t="s">
        <v>943</v>
      </c>
    </row>
    <row r="146" spans="1:15">
      <c r="A146">
        <v>146</v>
      </c>
      <c r="B146" t="str">
        <f t="shared" ref="B146:B209" si="9">VLOOKUP(A146,$I$2:$L$290,2,FALSE)</f>
        <v>（株）ニトリ大東諸福店</v>
      </c>
      <c r="C146" t="str">
        <f t="shared" ref="C146:C209" si="10">VLOOKUP(A146,$I$2:$L$290,3,FALSE)</f>
        <v xml:space="preserve">大阪府大東市諸福5丁目13番25号   </v>
      </c>
      <c r="D146" t="str">
        <f t="shared" ref="D146:D209" si="11">VLOOKUP(A146,$I$2:$L$290,4,FALSE)</f>
        <v>072-875-8800</v>
      </c>
      <c r="I146" s="451">
        <v>235</v>
      </c>
      <c r="J146" s="451" t="str">
        <f t="shared" si="8"/>
        <v>（株）ニトリ大仙店</v>
      </c>
      <c r="K146" s="451" t="s">
        <v>944</v>
      </c>
      <c r="L146" s="451" t="s">
        <v>945</v>
      </c>
      <c r="N146" s="451" t="s">
        <v>485</v>
      </c>
      <c r="O146" s="451" t="s">
        <v>946</v>
      </c>
    </row>
    <row r="147" spans="1:15">
      <c r="A147">
        <v>147</v>
      </c>
      <c r="B147" t="str">
        <f t="shared" si="9"/>
        <v>（株）ニトリ神戸和田岬店</v>
      </c>
      <c r="C147" t="str">
        <f t="shared" si="10"/>
        <v>兵庫県神戸市兵庫区吉田町1丁目2番40号</v>
      </c>
      <c r="D147" t="str">
        <f t="shared" si="11"/>
        <v>078-681-4088</v>
      </c>
      <c r="I147" s="451">
        <v>236</v>
      </c>
      <c r="J147" s="451" t="str">
        <f t="shared" si="8"/>
        <v>（株）ニトリ成増店</v>
      </c>
      <c r="K147" s="451" t="s">
        <v>947</v>
      </c>
      <c r="L147" s="451" t="s">
        <v>948</v>
      </c>
      <c r="N147" s="451" t="s">
        <v>485</v>
      </c>
      <c r="O147" s="451" t="s">
        <v>949</v>
      </c>
    </row>
    <row r="148" spans="1:15">
      <c r="A148">
        <v>148</v>
      </c>
      <c r="B148" t="str">
        <f t="shared" si="9"/>
        <v>（株）ニトリ横浜鶴見店</v>
      </c>
      <c r="C148" t="str">
        <f t="shared" si="10"/>
        <v>神奈川県横浜市鶴見区尻手2丁目1番26号</v>
      </c>
      <c r="D148" t="str">
        <f t="shared" si="11"/>
        <v>045-583-8822</v>
      </c>
      <c r="I148" s="451">
        <v>237</v>
      </c>
      <c r="J148" s="451" t="str">
        <f t="shared" si="8"/>
        <v>（株）ニトリ会津若松店</v>
      </c>
      <c r="K148" s="451" t="s">
        <v>950</v>
      </c>
      <c r="L148" s="451" t="s">
        <v>951</v>
      </c>
      <c r="N148" s="451" t="s">
        <v>485</v>
      </c>
      <c r="O148" s="451" t="s">
        <v>952</v>
      </c>
    </row>
    <row r="149" spans="1:15">
      <c r="A149">
        <v>149</v>
      </c>
      <c r="B149" t="str">
        <f t="shared" si="9"/>
        <v>（株）ニトリ松山店</v>
      </c>
      <c r="C149" t="str">
        <f t="shared" si="10"/>
        <v>愛媛県松山市中央1丁目86番地</v>
      </c>
      <c r="D149" t="str">
        <f t="shared" si="11"/>
        <v>089-926-0220</v>
      </c>
      <c r="I149" s="451">
        <v>238</v>
      </c>
      <c r="J149" s="451" t="str">
        <f t="shared" si="8"/>
        <v>（株）ニトリ五所川原エルム店</v>
      </c>
      <c r="K149" s="451" t="s">
        <v>953</v>
      </c>
      <c r="L149" s="451" t="s">
        <v>954</v>
      </c>
      <c r="N149" s="451" t="s">
        <v>485</v>
      </c>
      <c r="O149" s="451" t="s">
        <v>955</v>
      </c>
    </row>
    <row r="150" spans="1:15">
      <c r="A150">
        <v>150</v>
      </c>
      <c r="B150" t="str">
        <f t="shared" si="9"/>
        <v>（株）ニトリ府中店</v>
      </c>
      <c r="C150" t="str">
        <f t="shared" si="10"/>
        <v>東京都府中市若松町2丁目24番1号</v>
      </c>
      <c r="D150" t="str">
        <f t="shared" si="11"/>
        <v>042-360-5055</v>
      </c>
      <c r="I150" s="451">
        <v>239</v>
      </c>
      <c r="J150" s="451" t="str">
        <f t="shared" si="8"/>
        <v>（株）ニトリ浜松西店</v>
      </c>
      <c r="K150" s="451" t="s">
        <v>956</v>
      </c>
      <c r="L150" s="451" t="s">
        <v>957</v>
      </c>
      <c r="N150" s="451" t="s">
        <v>485</v>
      </c>
      <c r="O150" s="451" t="s">
        <v>958</v>
      </c>
    </row>
    <row r="151" spans="1:15">
      <c r="A151">
        <v>151</v>
      </c>
      <c r="B151" t="str">
        <f t="shared" si="9"/>
        <v>（株）ニトリ神戸御影店</v>
      </c>
      <c r="C151" t="str">
        <f t="shared" si="10"/>
        <v>兵庫県神戸市東灘区御影本町2丁目5番9号</v>
      </c>
      <c r="D151" t="str">
        <f t="shared" si="11"/>
        <v>078-858-6644</v>
      </c>
      <c r="I151" s="451">
        <v>240</v>
      </c>
      <c r="J151" s="451" t="str">
        <f t="shared" si="8"/>
        <v>（株）ニトリ半田店</v>
      </c>
      <c r="K151" s="451" t="s">
        <v>959</v>
      </c>
      <c r="L151" s="451" t="s">
        <v>960</v>
      </c>
      <c r="N151" s="451" t="s">
        <v>485</v>
      </c>
      <c r="O151" s="451" t="s">
        <v>961</v>
      </c>
    </row>
    <row r="152" spans="1:15">
      <c r="A152">
        <v>152</v>
      </c>
      <c r="B152" t="str">
        <f t="shared" si="9"/>
        <v>（株）ニトリ鴻巣店</v>
      </c>
      <c r="C152" t="str">
        <f t="shared" si="10"/>
        <v>埼玉県鴻巣市八幡田474</v>
      </c>
      <c r="D152" t="str">
        <f t="shared" si="11"/>
        <v>048-597-5522</v>
      </c>
      <c r="I152" s="451">
        <v>243</v>
      </c>
      <c r="J152" s="451" t="str">
        <f t="shared" si="8"/>
        <v>（株）ニトリ木更津店</v>
      </c>
      <c r="K152" s="451" t="s">
        <v>962</v>
      </c>
      <c r="L152" s="451" t="s">
        <v>963</v>
      </c>
      <c r="N152" s="451" t="s">
        <v>485</v>
      </c>
      <c r="O152" s="451" t="s">
        <v>964</v>
      </c>
    </row>
    <row r="153" spans="1:15">
      <c r="A153">
        <v>153</v>
      </c>
      <c r="B153" t="str">
        <f t="shared" si="9"/>
        <v>（株）ニトリ宇都宮平出店</v>
      </c>
      <c r="C153" t="str">
        <f t="shared" si="10"/>
        <v>栃木県宇都宮市平出町3562</v>
      </c>
      <c r="D153" t="str">
        <f t="shared" si="11"/>
        <v>028-660-8100</v>
      </c>
      <c r="I153" s="451">
        <v>244</v>
      </c>
      <c r="J153" s="451" t="str">
        <f t="shared" si="8"/>
        <v>（株）ニトリ長崎時津店</v>
      </c>
      <c r="K153" s="451" t="s">
        <v>965</v>
      </c>
      <c r="L153" s="451" t="s">
        <v>966</v>
      </c>
      <c r="N153" s="451" t="s">
        <v>485</v>
      </c>
      <c r="O153" s="451" t="s">
        <v>967</v>
      </c>
    </row>
    <row r="154" spans="1:15">
      <c r="A154">
        <v>154</v>
      </c>
      <c r="B154" t="str">
        <f t="shared" si="9"/>
        <v>（株）ニトリマリノアシティ福岡店</v>
      </c>
      <c r="C154" t="str">
        <f t="shared" si="10"/>
        <v>福岡県福岡市西区小戸2丁目12-30 マリノアシティ福岡</v>
      </c>
      <c r="D154" t="str">
        <f t="shared" si="11"/>
        <v>092-885-3111</v>
      </c>
      <c r="I154" s="451">
        <v>245</v>
      </c>
      <c r="J154" s="451" t="str">
        <f t="shared" si="8"/>
        <v>（株）ニトリ幕張店</v>
      </c>
      <c r="K154" s="451" t="s">
        <v>968</v>
      </c>
      <c r="L154" s="451" t="s">
        <v>969</v>
      </c>
      <c r="N154" s="451" t="s">
        <v>485</v>
      </c>
      <c r="O154" s="451" t="s">
        <v>970</v>
      </c>
    </row>
    <row r="155" spans="1:15">
      <c r="A155">
        <v>155</v>
      </c>
      <c r="B155" t="str">
        <f t="shared" si="9"/>
        <v>（株）ニトリ西友楽市守谷店</v>
      </c>
      <c r="C155" t="str">
        <f t="shared" si="10"/>
        <v>茨城県守谷市けやき台4丁目1-6西友楽市守屋ＳＣ内</v>
      </c>
      <c r="D155" t="str">
        <f t="shared" si="11"/>
        <v>0297-46-3733</v>
      </c>
      <c r="I155" s="451">
        <v>246</v>
      </c>
      <c r="J155" s="451" t="str">
        <f t="shared" si="8"/>
        <v>（株）ニトリ南風原店</v>
      </c>
      <c r="K155" s="451" t="s">
        <v>971</v>
      </c>
      <c r="L155" s="451" t="s">
        <v>972</v>
      </c>
      <c r="N155" s="451" t="s">
        <v>485</v>
      </c>
      <c r="O155" s="451" t="s">
        <v>973</v>
      </c>
    </row>
    <row r="156" spans="1:15">
      <c r="A156">
        <v>156</v>
      </c>
      <c r="B156" t="str">
        <f t="shared" si="9"/>
        <v>（株）ニトリ光明池店</v>
      </c>
      <c r="C156" t="str">
        <f t="shared" si="10"/>
        <v>大阪府和泉市室堂町824番地36 コムボックスコウミョウイケ1階</v>
      </c>
      <c r="D156" t="str">
        <f t="shared" si="11"/>
        <v>0725-57-9777</v>
      </c>
      <c r="I156" s="451">
        <v>247</v>
      </c>
      <c r="J156" s="451" t="str">
        <f t="shared" si="8"/>
        <v>（株）ニトリ日立店</v>
      </c>
      <c r="K156" s="451" t="s">
        <v>974</v>
      </c>
      <c r="L156" s="451" t="s">
        <v>975</v>
      </c>
      <c r="N156" s="451" t="s">
        <v>485</v>
      </c>
      <c r="O156" s="451" t="s">
        <v>976</v>
      </c>
    </row>
    <row r="157" spans="1:15">
      <c r="A157">
        <v>157</v>
      </c>
      <c r="B157" t="e">
        <f t="shared" si="9"/>
        <v>#N/A</v>
      </c>
      <c r="C157" t="e">
        <f t="shared" si="10"/>
        <v>#N/A</v>
      </c>
      <c r="D157" t="e">
        <f t="shared" si="11"/>
        <v>#N/A</v>
      </c>
      <c r="I157" s="451">
        <v>248</v>
      </c>
      <c r="J157" s="451" t="str">
        <f t="shared" si="8"/>
        <v>（株）ニトリ豊田店</v>
      </c>
      <c r="K157" s="451" t="s">
        <v>977</v>
      </c>
      <c r="L157" s="451" t="s">
        <v>978</v>
      </c>
      <c r="N157" s="451" t="s">
        <v>485</v>
      </c>
      <c r="O157" s="451" t="s">
        <v>979</v>
      </c>
    </row>
    <row r="158" spans="1:15">
      <c r="A158">
        <v>158</v>
      </c>
      <c r="B158" t="str">
        <f t="shared" si="9"/>
        <v>（株）ニトリ横浜ジャックモール店</v>
      </c>
      <c r="C158" t="str">
        <f t="shared" si="10"/>
        <v>神奈川県横浜市西区みなとみらい4丁目8-1  横浜ジャックモールEAST 2F</v>
      </c>
      <c r="D158" t="str">
        <f t="shared" si="11"/>
        <v>045-201-3377</v>
      </c>
      <c r="I158" s="451">
        <v>249</v>
      </c>
      <c r="J158" s="451" t="str">
        <f t="shared" si="8"/>
        <v>（株）ニトリ丸亀店</v>
      </c>
      <c r="K158" s="451" t="s">
        <v>980</v>
      </c>
      <c r="L158" s="451" t="s">
        <v>981</v>
      </c>
      <c r="N158" s="451" t="s">
        <v>485</v>
      </c>
      <c r="O158" s="451" t="s">
        <v>982</v>
      </c>
    </row>
    <row r="159" spans="1:15">
      <c r="A159">
        <v>159</v>
      </c>
      <c r="B159" t="str">
        <f t="shared" si="9"/>
        <v>（株）ニトリ東大和店</v>
      </c>
      <c r="C159" t="str">
        <f t="shared" si="10"/>
        <v>東京都東大和市仲原4丁目2-1</v>
      </c>
      <c r="D159" t="str">
        <f t="shared" si="11"/>
        <v>042-562-6655</v>
      </c>
      <c r="I159" s="451">
        <v>250</v>
      </c>
      <c r="J159" s="451" t="str">
        <f t="shared" si="8"/>
        <v>（株）ニトリ津山店</v>
      </c>
      <c r="K159" s="451" t="s">
        <v>983</v>
      </c>
      <c r="L159" s="451" t="s">
        <v>984</v>
      </c>
      <c r="N159" s="451" t="s">
        <v>485</v>
      </c>
      <c r="O159" s="451" t="s">
        <v>985</v>
      </c>
    </row>
    <row r="160" spans="1:15">
      <c r="A160">
        <v>160</v>
      </c>
      <c r="B160" t="str">
        <f t="shared" si="9"/>
        <v>（株）ニトリ岐阜店</v>
      </c>
      <c r="C160" t="str">
        <f t="shared" si="10"/>
        <v>岐阜県岐阜市正木中2丁目2番1号</v>
      </c>
      <c r="D160" t="str">
        <f t="shared" si="11"/>
        <v>058-297-2988</v>
      </c>
      <c r="I160" s="451">
        <v>253</v>
      </c>
      <c r="J160" s="451" t="str">
        <f t="shared" si="8"/>
        <v>（株）ニトリ石岡店</v>
      </c>
      <c r="K160" s="451" t="s">
        <v>986</v>
      </c>
      <c r="L160" s="451" t="s">
        <v>987</v>
      </c>
      <c r="N160" s="451" t="s">
        <v>485</v>
      </c>
      <c r="O160" s="451" t="s">
        <v>988</v>
      </c>
    </row>
    <row r="161" spans="1:15">
      <c r="A161">
        <v>161</v>
      </c>
      <c r="B161" t="str">
        <f t="shared" si="9"/>
        <v>（株）ニトリ甲府店</v>
      </c>
      <c r="C161" t="str">
        <f t="shared" si="10"/>
        <v>山梨県甲府市中小河原町字橋詰26-1</v>
      </c>
      <c r="D161" t="str">
        <f t="shared" si="11"/>
        <v>055-244-0010</v>
      </c>
      <c r="I161" s="451">
        <v>254</v>
      </c>
      <c r="J161" s="451" t="str">
        <f t="shared" si="8"/>
        <v>（株）ニトリ徳島南店</v>
      </c>
      <c r="K161" s="451" t="s">
        <v>989</v>
      </c>
      <c r="L161" s="451" t="s">
        <v>990</v>
      </c>
      <c r="N161" s="451" t="s">
        <v>485</v>
      </c>
      <c r="O161" s="451" t="s">
        <v>991</v>
      </c>
    </row>
    <row r="162" spans="1:15">
      <c r="A162">
        <v>162</v>
      </c>
      <c r="B162" t="e">
        <f t="shared" si="9"/>
        <v>#N/A</v>
      </c>
      <c r="C162" t="e">
        <f t="shared" si="10"/>
        <v>#N/A</v>
      </c>
      <c r="D162" t="e">
        <f t="shared" si="11"/>
        <v>#N/A</v>
      </c>
      <c r="I162" s="451">
        <v>255</v>
      </c>
      <c r="J162" s="451" t="str">
        <f t="shared" si="8"/>
        <v>（株）ニトリ具志川店</v>
      </c>
      <c r="K162" s="451" t="s">
        <v>992</v>
      </c>
      <c r="L162" s="451" t="s">
        <v>993</v>
      </c>
      <c r="N162" s="451" t="s">
        <v>485</v>
      </c>
      <c r="O162" s="451" t="s">
        <v>994</v>
      </c>
    </row>
    <row r="163" spans="1:15">
      <c r="A163">
        <v>163</v>
      </c>
      <c r="B163" t="str">
        <f t="shared" si="9"/>
        <v>（株）ニトリ帯広稲田店</v>
      </c>
      <c r="C163" t="str">
        <f t="shared" si="10"/>
        <v>北海道帯広市稲田町南9線西9-1</v>
      </c>
      <c r="D163" t="str">
        <f t="shared" si="11"/>
        <v>0155-47-5001</v>
      </c>
      <c r="I163" s="451">
        <v>256</v>
      </c>
      <c r="J163" s="451" t="str">
        <f t="shared" si="8"/>
        <v>（株）ニトリ広島宇品店</v>
      </c>
      <c r="K163" s="451" t="s">
        <v>995</v>
      </c>
      <c r="L163" s="451" t="s">
        <v>996</v>
      </c>
      <c r="N163" s="451" t="s">
        <v>485</v>
      </c>
      <c r="O163" s="451" t="s">
        <v>997</v>
      </c>
    </row>
    <row r="164" spans="1:15">
      <c r="A164">
        <v>164</v>
      </c>
      <c r="B164" t="str">
        <f t="shared" si="9"/>
        <v>（株）ニトリ八幡西店</v>
      </c>
      <c r="C164" t="str">
        <f t="shared" si="10"/>
        <v>福岡県北九州市八幡西区桜ヶ丘町4-22</v>
      </c>
      <c r="D164" t="str">
        <f t="shared" si="11"/>
        <v>093-631-1400</v>
      </c>
      <c r="I164" s="451">
        <v>257</v>
      </c>
      <c r="J164" s="451" t="str">
        <f t="shared" si="8"/>
        <v>（株）ニトリ北上店</v>
      </c>
      <c r="K164" s="451" t="s">
        <v>998</v>
      </c>
      <c r="L164" s="451" t="s">
        <v>999</v>
      </c>
      <c r="N164" s="451" t="s">
        <v>485</v>
      </c>
      <c r="O164" s="451" t="s">
        <v>1000</v>
      </c>
    </row>
    <row r="165" spans="1:15">
      <c r="A165">
        <v>165</v>
      </c>
      <c r="B165" t="str">
        <f t="shared" si="9"/>
        <v>（株）ニトリ松戸店</v>
      </c>
      <c r="C165" t="str">
        <f t="shared" si="10"/>
        <v>千葉県松戸市松戸2301-1</v>
      </c>
      <c r="D165" t="str">
        <f t="shared" si="11"/>
        <v>047-366-0070</v>
      </c>
      <c r="I165" s="451">
        <v>258</v>
      </c>
      <c r="J165" s="451" t="str">
        <f t="shared" si="8"/>
        <v>（株）ニトリ高知店</v>
      </c>
      <c r="K165" s="451" t="s">
        <v>1001</v>
      </c>
      <c r="L165" s="451" t="s">
        <v>1002</v>
      </c>
      <c r="N165" s="451" t="s">
        <v>485</v>
      </c>
      <c r="O165" s="451" t="s">
        <v>1003</v>
      </c>
    </row>
    <row r="166" spans="1:15">
      <c r="A166">
        <v>166</v>
      </c>
      <c r="B166" t="str">
        <f t="shared" si="9"/>
        <v>（株）ニトリ高槻店</v>
      </c>
      <c r="C166" t="str">
        <f t="shared" si="10"/>
        <v>大阪府高槻市大塚町5丁目2番2号</v>
      </c>
      <c r="D166" t="str">
        <f t="shared" si="11"/>
        <v>072-661-6677</v>
      </c>
      <c r="I166" s="451">
        <v>259</v>
      </c>
      <c r="J166" s="451" t="str">
        <f t="shared" si="8"/>
        <v>（株）ニトリルララこうほく店</v>
      </c>
      <c r="K166" s="451" t="s">
        <v>1004</v>
      </c>
      <c r="L166" s="451" t="s">
        <v>1005</v>
      </c>
      <c r="N166" s="451" t="s">
        <v>485</v>
      </c>
      <c r="O166" s="451" t="s">
        <v>1006</v>
      </c>
    </row>
    <row r="167" spans="1:15">
      <c r="A167">
        <v>167</v>
      </c>
      <c r="B167" t="str">
        <f t="shared" si="9"/>
        <v>（株）ニトリ伊丹店</v>
      </c>
      <c r="C167" t="str">
        <f t="shared" si="10"/>
        <v>兵庫県伊丹市伊丹1丁目1番1号</v>
      </c>
      <c r="D167" t="str">
        <f t="shared" si="11"/>
        <v>072-778-2100</v>
      </c>
      <c r="I167" s="451">
        <v>260</v>
      </c>
      <c r="J167" s="451" t="str">
        <f t="shared" si="8"/>
        <v>（株）ニトリ佐久平店</v>
      </c>
      <c r="K167" s="451" t="s">
        <v>1007</v>
      </c>
      <c r="L167" s="451" t="s">
        <v>1008</v>
      </c>
      <c r="N167" s="451" t="s">
        <v>485</v>
      </c>
      <c r="O167" s="451" t="s">
        <v>1009</v>
      </c>
    </row>
    <row r="168" spans="1:15">
      <c r="A168">
        <v>168</v>
      </c>
      <c r="B168" t="str">
        <f t="shared" si="9"/>
        <v>（株）ニトリ田無店</v>
      </c>
      <c r="C168" t="str">
        <f t="shared" si="10"/>
        <v>東京都西東京市芝久保町5丁目4番14号</v>
      </c>
      <c r="D168" t="str">
        <f t="shared" si="11"/>
        <v>042-451-2110</v>
      </c>
      <c r="I168" s="451">
        <v>261</v>
      </c>
      <c r="J168" s="451" t="str">
        <f t="shared" si="8"/>
        <v>（株）ニトリ横須賀店</v>
      </c>
      <c r="K168" s="451" t="s">
        <v>1010</v>
      </c>
      <c r="L168" s="451" t="s">
        <v>1011</v>
      </c>
      <c r="N168" s="451" t="s">
        <v>485</v>
      </c>
      <c r="O168" s="451" t="s">
        <v>1012</v>
      </c>
    </row>
    <row r="169" spans="1:15">
      <c r="A169">
        <v>169</v>
      </c>
      <c r="B169" t="str">
        <f t="shared" si="9"/>
        <v>（株）ニトリ茨木北店</v>
      </c>
      <c r="C169" t="str">
        <f t="shared" si="10"/>
        <v>大阪府茨木市西豊川町1番31号</v>
      </c>
      <c r="D169" t="str">
        <f t="shared" si="11"/>
        <v>072-641-7011</v>
      </c>
      <c r="I169" s="451">
        <v>262</v>
      </c>
      <c r="J169" s="451" t="str">
        <f t="shared" si="8"/>
        <v>（株）ニトリ都城店</v>
      </c>
      <c r="K169" s="451" t="s">
        <v>1013</v>
      </c>
      <c r="L169" s="451" t="s">
        <v>1014</v>
      </c>
      <c r="N169" s="451" t="s">
        <v>485</v>
      </c>
      <c r="O169" s="451" t="s">
        <v>1015</v>
      </c>
    </row>
    <row r="170" spans="1:15">
      <c r="A170">
        <v>170</v>
      </c>
      <c r="B170" t="str">
        <f t="shared" si="9"/>
        <v>（株）ニトリ弘前店</v>
      </c>
      <c r="C170" t="str">
        <f t="shared" si="10"/>
        <v>青森県弘前市末広2丁目1-4</v>
      </c>
      <c r="D170" t="str">
        <f t="shared" si="11"/>
        <v>0172-26-2355</v>
      </c>
      <c r="I170" s="451">
        <v>263</v>
      </c>
      <c r="J170" s="451" t="str">
        <f t="shared" si="8"/>
        <v>（株）ニトリ倉敷店</v>
      </c>
      <c r="K170" s="451" t="s">
        <v>1016</v>
      </c>
      <c r="L170" s="451" t="s">
        <v>1017</v>
      </c>
      <c r="N170" s="451" t="s">
        <v>485</v>
      </c>
      <c r="O170" s="451" t="s">
        <v>1018</v>
      </c>
    </row>
    <row r="171" spans="1:15">
      <c r="A171">
        <v>171</v>
      </c>
      <c r="B171" t="str">
        <f t="shared" si="9"/>
        <v>（株）ニトリ姫路広畑店</v>
      </c>
      <c r="C171" t="str">
        <f t="shared" si="10"/>
        <v>兵庫県姫路市広畑区夢前町1丁目2-3</v>
      </c>
      <c r="D171" t="str">
        <f t="shared" si="11"/>
        <v>079-230-1171</v>
      </c>
      <c r="I171" s="451">
        <v>264</v>
      </c>
      <c r="J171" s="451" t="str">
        <f t="shared" si="8"/>
        <v>（株）ニトリ八王子店</v>
      </c>
      <c r="K171" s="451" t="s">
        <v>1019</v>
      </c>
      <c r="L171" s="451" t="s">
        <v>1020</v>
      </c>
      <c r="N171" s="451" t="s">
        <v>485</v>
      </c>
      <c r="O171" s="451" t="s">
        <v>1021</v>
      </c>
    </row>
    <row r="172" spans="1:15">
      <c r="A172">
        <v>172</v>
      </c>
      <c r="B172" t="str">
        <f t="shared" si="9"/>
        <v>（株）ニトリ奈良南店</v>
      </c>
      <c r="C172" t="str">
        <f t="shared" si="10"/>
        <v xml:space="preserve">奈良県奈良市西九条町5丁目3-13    </v>
      </c>
      <c r="D172" t="str">
        <f t="shared" si="11"/>
        <v>0742-64-3111</v>
      </c>
      <c r="I172" s="451">
        <v>265</v>
      </c>
      <c r="J172" s="451" t="str">
        <f t="shared" si="8"/>
        <v>（株）ニトリイオン上里店</v>
      </c>
      <c r="K172" s="451" t="s">
        <v>1022</v>
      </c>
      <c r="L172" s="451" t="s">
        <v>1023</v>
      </c>
      <c r="N172" s="451" t="s">
        <v>485</v>
      </c>
      <c r="O172" s="451" t="s">
        <v>1024</v>
      </c>
    </row>
    <row r="173" spans="1:15">
      <c r="A173">
        <v>173</v>
      </c>
      <c r="B173" t="str">
        <f t="shared" si="9"/>
        <v>（株）ニトリ宮崎店</v>
      </c>
      <c r="C173" t="str">
        <f t="shared" si="10"/>
        <v>宮崎県宮崎市新別府町江口862-1</v>
      </c>
      <c r="D173" t="str">
        <f t="shared" si="11"/>
        <v>0985-31-7411</v>
      </c>
      <c r="I173" s="451">
        <v>267</v>
      </c>
      <c r="J173" s="451" t="str">
        <f t="shared" si="8"/>
        <v>（株）ニトリ新発田店</v>
      </c>
      <c r="K173" s="451" t="s">
        <v>1025</v>
      </c>
      <c r="L173" s="451" t="s">
        <v>1026</v>
      </c>
      <c r="N173" s="451" t="s">
        <v>485</v>
      </c>
      <c r="O173" s="451" t="s">
        <v>1027</v>
      </c>
    </row>
    <row r="174" spans="1:15">
      <c r="A174">
        <v>174</v>
      </c>
      <c r="B174" t="e">
        <f t="shared" si="9"/>
        <v>#N/A</v>
      </c>
      <c r="C174" t="e">
        <f t="shared" si="10"/>
        <v>#N/A</v>
      </c>
      <c r="D174" t="e">
        <f t="shared" si="11"/>
        <v>#N/A</v>
      </c>
      <c r="I174" s="451">
        <v>268</v>
      </c>
      <c r="J174" s="451" t="str">
        <f t="shared" si="8"/>
        <v>（株）ニトリ新居浜店</v>
      </c>
      <c r="K174" s="451" t="s">
        <v>1028</v>
      </c>
      <c r="L174" s="451" t="s">
        <v>1029</v>
      </c>
      <c r="N174" s="451" t="s">
        <v>485</v>
      </c>
      <c r="O174" s="451" t="s">
        <v>1030</v>
      </c>
    </row>
    <row r="175" spans="1:15">
      <c r="A175">
        <v>175</v>
      </c>
      <c r="B175" t="str">
        <f t="shared" si="9"/>
        <v>（株）ニトリ京都ファミリー店</v>
      </c>
      <c r="C175" t="str">
        <f t="shared" si="10"/>
        <v>京都府京都市右京区山ﾉ内池尻町1-1  京都ファミリー2F</v>
      </c>
      <c r="D175" t="str">
        <f t="shared" si="11"/>
        <v>075-315-1800</v>
      </c>
      <c r="I175" s="451">
        <v>269</v>
      </c>
      <c r="J175" s="451" t="str">
        <f t="shared" si="8"/>
        <v>（株）ニトリ藤枝店</v>
      </c>
      <c r="K175" s="451" t="s">
        <v>1031</v>
      </c>
      <c r="L175" s="451" t="s">
        <v>1032</v>
      </c>
      <c r="N175" s="451" t="s">
        <v>485</v>
      </c>
      <c r="O175" s="451" t="s">
        <v>1033</v>
      </c>
    </row>
    <row r="176" spans="1:15">
      <c r="A176">
        <v>176</v>
      </c>
      <c r="B176" t="str">
        <f t="shared" si="9"/>
        <v>（株）ニトリ結城店</v>
      </c>
      <c r="C176" t="str">
        <f t="shared" si="10"/>
        <v>茨城県結城市大字結城字公達9781-7</v>
      </c>
      <c r="D176" t="str">
        <f t="shared" si="11"/>
        <v>0296-33-1001</v>
      </c>
      <c r="I176" s="451">
        <v>270</v>
      </c>
      <c r="J176" s="451" t="str">
        <f t="shared" si="8"/>
        <v>（株）ニトリ霧島店</v>
      </c>
      <c r="K176" s="451" t="s">
        <v>1034</v>
      </c>
      <c r="L176" s="451" t="s">
        <v>1035</v>
      </c>
      <c r="N176" s="451" t="s">
        <v>485</v>
      </c>
      <c r="O176" s="451" t="s">
        <v>1036</v>
      </c>
    </row>
    <row r="177" spans="1:15">
      <c r="A177">
        <v>177</v>
      </c>
      <c r="B177" t="str">
        <f t="shared" si="9"/>
        <v>（株）ニトリ岡山店</v>
      </c>
      <c r="C177" t="str">
        <f t="shared" si="10"/>
        <v>岡山県岡山市北区奥田南町4-32</v>
      </c>
      <c r="D177" t="str">
        <f t="shared" si="11"/>
        <v>086-234-3500</v>
      </c>
      <c r="I177" s="451">
        <v>271</v>
      </c>
      <c r="J177" s="451" t="str">
        <f t="shared" si="8"/>
        <v>（株）ニトリウイングベイ小樽店</v>
      </c>
      <c r="K177" s="451" t="s">
        <v>1037</v>
      </c>
      <c r="L177" s="451" t="s">
        <v>1038</v>
      </c>
      <c r="N177" s="451" t="s">
        <v>485</v>
      </c>
      <c r="O177" s="451" t="s">
        <v>1039</v>
      </c>
    </row>
    <row r="178" spans="1:15">
      <c r="A178">
        <v>178</v>
      </c>
      <c r="B178" t="str">
        <f t="shared" si="9"/>
        <v>（株）ニトリ豊川店</v>
      </c>
      <c r="C178" t="str">
        <f t="shared" si="10"/>
        <v>愛知県豊川市正岡町西深田337-1</v>
      </c>
      <c r="D178" t="str">
        <f t="shared" si="11"/>
        <v>0533-83-2235</v>
      </c>
      <c r="I178" s="451">
        <v>272</v>
      </c>
      <c r="J178" s="451" t="str">
        <f t="shared" si="8"/>
        <v>（株）ニトリイオン浜松市野店</v>
      </c>
      <c r="K178" s="451" t="s">
        <v>1040</v>
      </c>
      <c r="L178" s="451" t="s">
        <v>1041</v>
      </c>
      <c r="N178" s="451" t="s">
        <v>485</v>
      </c>
      <c r="O178" s="451" t="s">
        <v>1042</v>
      </c>
    </row>
    <row r="179" spans="1:15">
      <c r="A179">
        <v>179</v>
      </c>
      <c r="B179" t="str">
        <f t="shared" si="9"/>
        <v>（株）ニトリりんくう店</v>
      </c>
      <c r="C179" t="str">
        <f t="shared" si="10"/>
        <v>大阪府泉佐野市りんくう往来南3番地の27</v>
      </c>
      <c r="D179" t="str">
        <f t="shared" si="11"/>
        <v>072-458-6700</v>
      </c>
      <c r="I179" s="451">
        <v>273</v>
      </c>
      <c r="J179" s="451" t="str">
        <f t="shared" si="8"/>
        <v>（株）ニトリ袋井店</v>
      </c>
      <c r="K179" s="451" t="s">
        <v>1043</v>
      </c>
      <c r="L179" s="451" t="s">
        <v>1044</v>
      </c>
      <c r="N179" s="451" t="s">
        <v>485</v>
      </c>
      <c r="O179" s="451" t="s">
        <v>1045</v>
      </c>
    </row>
    <row r="180" spans="1:15">
      <c r="A180">
        <v>180</v>
      </c>
      <c r="B180" t="str">
        <f t="shared" si="9"/>
        <v>（株）ニトリ新横浜店</v>
      </c>
      <c r="C180" t="str">
        <f t="shared" si="10"/>
        <v>神奈川県横浜市港北区新横浜1丁目15-6</v>
      </c>
      <c r="D180" t="str">
        <f t="shared" si="11"/>
        <v>045-475-3322</v>
      </c>
      <c r="I180" s="451">
        <v>274</v>
      </c>
      <c r="J180" s="451" t="str">
        <f t="shared" si="8"/>
        <v>（株）ニトリ和泉中央店</v>
      </c>
      <c r="K180" s="451" t="s">
        <v>1046</v>
      </c>
      <c r="L180" s="451" t="s">
        <v>1047</v>
      </c>
      <c r="N180" s="451" t="s">
        <v>485</v>
      </c>
      <c r="O180" s="451" t="s">
        <v>1048</v>
      </c>
    </row>
    <row r="181" spans="1:15">
      <c r="A181">
        <v>181</v>
      </c>
      <c r="B181" t="str">
        <f t="shared" si="9"/>
        <v>（株）ニトリ大垣店</v>
      </c>
      <c r="C181" t="str">
        <f t="shared" si="10"/>
        <v>岐阜県大垣市築捨町4丁目4-1</v>
      </c>
      <c r="D181" t="str">
        <f t="shared" si="11"/>
        <v>0584-88-3330</v>
      </c>
      <c r="I181" s="451">
        <v>275</v>
      </c>
      <c r="J181" s="451" t="str">
        <f t="shared" si="8"/>
        <v>（株）ニトリ美園店</v>
      </c>
      <c r="K181" s="451" t="s">
        <v>1049</v>
      </c>
      <c r="L181" s="451" t="s">
        <v>1050</v>
      </c>
      <c r="N181" s="451" t="s">
        <v>485</v>
      </c>
      <c r="O181" s="451" t="s">
        <v>1051</v>
      </c>
    </row>
    <row r="182" spans="1:15">
      <c r="A182">
        <v>182</v>
      </c>
      <c r="B182" t="str">
        <f t="shared" si="9"/>
        <v>（株）ニトリ日進店</v>
      </c>
      <c r="C182" t="str">
        <f t="shared" si="10"/>
        <v>愛知県日進市浅田町美濃輪1番1号</v>
      </c>
      <c r="D182" t="str">
        <f t="shared" si="11"/>
        <v>052-848-0033</v>
      </c>
      <c r="I182" s="451">
        <v>276</v>
      </c>
      <c r="J182" s="451" t="str">
        <f t="shared" si="8"/>
        <v>（株）ニトリ熊本近見店</v>
      </c>
      <c r="K182" s="451" t="s">
        <v>1052</v>
      </c>
      <c r="L182" s="451" t="s">
        <v>1053</v>
      </c>
      <c r="N182" s="451" t="s">
        <v>485</v>
      </c>
      <c r="O182" s="451" t="s">
        <v>1054</v>
      </c>
    </row>
    <row r="183" spans="1:15">
      <c r="A183">
        <v>183</v>
      </c>
      <c r="B183" t="str">
        <f t="shared" si="9"/>
        <v>（株）ニトリ武蔵浦和店</v>
      </c>
      <c r="C183" t="str">
        <f t="shared" si="10"/>
        <v>埼玉県さいたま市南区別所7丁目3番1号</v>
      </c>
      <c r="D183" t="str">
        <f t="shared" si="11"/>
        <v>048-865-2040</v>
      </c>
      <c r="I183" s="451">
        <v>277</v>
      </c>
      <c r="J183" s="451" t="str">
        <f t="shared" si="8"/>
        <v>（株）ニトリ米沢店</v>
      </c>
      <c r="K183" s="451" t="s">
        <v>1055</v>
      </c>
      <c r="L183" s="451" t="s">
        <v>1056</v>
      </c>
      <c r="N183" s="451" t="s">
        <v>485</v>
      </c>
      <c r="O183" s="451" t="s">
        <v>1057</v>
      </c>
    </row>
    <row r="184" spans="1:15">
      <c r="A184">
        <v>184</v>
      </c>
      <c r="B184" t="str">
        <f t="shared" si="9"/>
        <v>（株）ニトリ垂水店</v>
      </c>
      <c r="C184" t="str">
        <f t="shared" si="10"/>
        <v>兵庫県神戸市垂水区小束台868-37</v>
      </c>
      <c r="D184" t="str">
        <f t="shared" si="11"/>
        <v>078-794-0700</v>
      </c>
      <c r="I184" s="451">
        <v>278</v>
      </c>
      <c r="J184" s="451" t="str">
        <f t="shared" si="8"/>
        <v>（株）ニトリ上越店</v>
      </c>
      <c r="K184" s="451" t="s">
        <v>1058</v>
      </c>
      <c r="L184" s="451" t="s">
        <v>1059</v>
      </c>
      <c r="N184" s="451" t="s">
        <v>485</v>
      </c>
      <c r="O184" s="451" t="s">
        <v>1060</v>
      </c>
    </row>
    <row r="185" spans="1:15">
      <c r="A185">
        <v>185</v>
      </c>
      <c r="B185" t="str">
        <f t="shared" si="9"/>
        <v>（株）ニトリ和歌山店</v>
      </c>
      <c r="C185" t="str">
        <f t="shared" si="10"/>
        <v>和歌山県和歌山市北島鵜ﾉ島325-4</v>
      </c>
      <c r="D185" t="str">
        <f t="shared" si="11"/>
        <v>073-451-7800</v>
      </c>
      <c r="I185" s="451">
        <v>279</v>
      </c>
      <c r="J185" s="451" t="str">
        <f t="shared" si="8"/>
        <v>（株）ニトリ鹿嶋店</v>
      </c>
      <c r="K185" s="451" t="s">
        <v>1061</v>
      </c>
      <c r="L185" s="451" t="s">
        <v>1062</v>
      </c>
      <c r="N185" s="451" t="s">
        <v>485</v>
      </c>
      <c r="O185" s="451" t="s">
        <v>1063</v>
      </c>
    </row>
    <row r="186" spans="1:15">
      <c r="A186">
        <v>186</v>
      </c>
      <c r="B186" t="str">
        <f t="shared" si="9"/>
        <v>（株）ニトリ南砂店</v>
      </c>
      <c r="C186" t="str">
        <f t="shared" si="10"/>
        <v>東京都江東区南砂3丁目3番6号</v>
      </c>
      <c r="D186" t="str">
        <f t="shared" si="11"/>
        <v>03-5690-1611</v>
      </c>
      <c r="I186" s="451">
        <v>280</v>
      </c>
      <c r="J186" s="451" t="str">
        <f t="shared" si="8"/>
        <v>（株）ニトリ彦根店</v>
      </c>
      <c r="K186" s="451" t="s">
        <v>1064</v>
      </c>
      <c r="L186" s="451" t="s">
        <v>1065</v>
      </c>
      <c r="N186" s="451" t="s">
        <v>485</v>
      </c>
      <c r="O186" s="451" t="s">
        <v>1066</v>
      </c>
    </row>
    <row r="187" spans="1:15">
      <c r="A187">
        <v>187</v>
      </c>
      <c r="B187" t="str">
        <f t="shared" si="9"/>
        <v>（株）ニトリ有松インター店</v>
      </c>
      <c r="C187" t="str">
        <f t="shared" si="10"/>
        <v>愛知県名古屋市緑区桶狭間南201番地</v>
      </c>
      <c r="D187" t="str">
        <f t="shared" si="11"/>
        <v>052-623-6800</v>
      </c>
      <c r="I187" s="451">
        <v>281</v>
      </c>
      <c r="J187" s="451" t="str">
        <f t="shared" si="8"/>
        <v>（株）ニトリ戸塚店</v>
      </c>
      <c r="K187" s="451" t="s">
        <v>1067</v>
      </c>
      <c r="L187" s="451" t="s">
        <v>1068</v>
      </c>
      <c r="N187" s="451" t="s">
        <v>485</v>
      </c>
      <c r="O187" s="451" t="s">
        <v>1069</v>
      </c>
    </row>
    <row r="188" spans="1:15">
      <c r="A188">
        <v>188</v>
      </c>
      <c r="B188" t="str">
        <f t="shared" si="9"/>
        <v>（株）ニトリ庄内三川店</v>
      </c>
      <c r="C188" t="str">
        <f t="shared" si="10"/>
        <v>山形県東田川郡三川町猪子字大堰端326-1</v>
      </c>
      <c r="D188" t="str">
        <f t="shared" si="11"/>
        <v>0235-66-5510</v>
      </c>
      <c r="I188" s="451">
        <v>282</v>
      </c>
      <c r="J188" s="451" t="str">
        <f t="shared" si="8"/>
        <v>（株）ニトリエミフルMASAKI店</v>
      </c>
      <c r="K188" s="451" t="s">
        <v>1070</v>
      </c>
      <c r="L188" s="451" t="s">
        <v>1071</v>
      </c>
      <c r="N188" s="451" t="s">
        <v>485</v>
      </c>
      <c r="O188" s="451" t="s">
        <v>1072</v>
      </c>
    </row>
    <row r="189" spans="1:15">
      <c r="A189">
        <v>189</v>
      </c>
      <c r="B189" t="str">
        <f t="shared" si="9"/>
        <v>（株）ニトリ西成店</v>
      </c>
      <c r="C189" t="str">
        <f t="shared" si="10"/>
        <v>大阪府大阪市西成区出城1丁目2-37</v>
      </c>
      <c r="D189" t="str">
        <f t="shared" si="11"/>
        <v>06-6632-9933</v>
      </c>
      <c r="I189" s="451">
        <v>283</v>
      </c>
      <c r="J189" s="451" t="str">
        <f t="shared" si="8"/>
        <v>（株）ニトリイズミヤ六地蔵店</v>
      </c>
      <c r="K189" s="451" t="s">
        <v>1073</v>
      </c>
      <c r="L189" s="451" t="s">
        <v>1074</v>
      </c>
      <c r="N189" s="451" t="s">
        <v>485</v>
      </c>
      <c r="O189" s="451" t="s">
        <v>1075</v>
      </c>
    </row>
    <row r="190" spans="1:15">
      <c r="A190">
        <v>190</v>
      </c>
      <c r="B190" t="str">
        <f t="shared" si="9"/>
        <v>（株）ニトリ各務原店（かかみがはら）</v>
      </c>
      <c r="C190" t="str">
        <f t="shared" si="10"/>
        <v>岐阜県各務原市鵜沼三ﾂ池町3丁目132番地</v>
      </c>
      <c r="D190" t="str">
        <f t="shared" si="11"/>
        <v>058-385-6200</v>
      </c>
      <c r="I190" s="451">
        <v>284</v>
      </c>
      <c r="J190" s="451" t="str">
        <f t="shared" si="8"/>
        <v>（株）ニトリ那須塩原店</v>
      </c>
      <c r="K190" s="451" t="s">
        <v>1076</v>
      </c>
      <c r="L190" s="451" t="s">
        <v>1077</v>
      </c>
      <c r="N190" s="451" t="s">
        <v>485</v>
      </c>
      <c r="O190" s="451" t="s">
        <v>1078</v>
      </c>
    </row>
    <row r="191" spans="1:15">
      <c r="A191">
        <v>191</v>
      </c>
      <c r="B191" t="str">
        <f t="shared" si="9"/>
        <v>（株）ニトリ小倉東インター店</v>
      </c>
      <c r="C191" t="str">
        <f t="shared" si="10"/>
        <v>福岡県北九州市小倉南区上葛原2丁目16番1号</v>
      </c>
      <c r="D191" t="str">
        <f t="shared" si="11"/>
        <v>093-921-7811</v>
      </c>
      <c r="I191" s="451">
        <v>285</v>
      </c>
      <c r="J191" s="451" t="str">
        <f t="shared" si="8"/>
        <v>（株）ニトリ下関長府店</v>
      </c>
      <c r="K191" s="451" t="s">
        <v>1079</v>
      </c>
      <c r="L191" s="451" t="s">
        <v>1080</v>
      </c>
      <c r="N191" s="451" t="s">
        <v>485</v>
      </c>
      <c r="O191" s="451" t="s">
        <v>1081</v>
      </c>
    </row>
    <row r="192" spans="1:15">
      <c r="A192">
        <v>192</v>
      </c>
      <c r="B192" t="str">
        <f t="shared" si="9"/>
        <v>（株）ニトリ堺中央環状店</v>
      </c>
      <c r="C192" t="str">
        <f t="shared" si="10"/>
        <v>大阪府堺市東区石原町2丁目264-2</v>
      </c>
      <c r="D192" t="str">
        <f t="shared" si="11"/>
        <v>072-251-8666</v>
      </c>
      <c r="I192" s="451">
        <v>286</v>
      </c>
      <c r="J192" s="451" t="str">
        <f t="shared" si="8"/>
        <v>（株）ニトリ姫路花田店</v>
      </c>
      <c r="K192" s="451" t="s">
        <v>1082</v>
      </c>
      <c r="L192" s="451" t="s">
        <v>1083</v>
      </c>
      <c r="N192" s="451" t="s">
        <v>485</v>
      </c>
      <c r="O192" s="451" t="s">
        <v>1084</v>
      </c>
    </row>
    <row r="193" spans="1:15">
      <c r="A193">
        <v>193</v>
      </c>
      <c r="B193" t="str">
        <f t="shared" si="9"/>
        <v>（株）ニトリ長野店</v>
      </c>
      <c r="C193" t="str">
        <f t="shared" si="10"/>
        <v>長野県長野市高田字米田1474番地</v>
      </c>
      <c r="D193" t="str">
        <f t="shared" si="11"/>
        <v>026-227-6335</v>
      </c>
      <c r="I193" s="451">
        <v>287</v>
      </c>
      <c r="J193" s="451" t="str">
        <f t="shared" si="8"/>
        <v>（株）ニトリ八代店</v>
      </c>
      <c r="K193" s="451" t="s">
        <v>1085</v>
      </c>
      <c r="L193" s="451" t="s">
        <v>1086</v>
      </c>
      <c r="N193" s="451" t="s">
        <v>485</v>
      </c>
      <c r="O193" s="451" t="s">
        <v>1087</v>
      </c>
    </row>
    <row r="194" spans="1:15">
      <c r="A194">
        <v>194</v>
      </c>
      <c r="B194" t="str">
        <f t="shared" si="9"/>
        <v>（株）ニトリ橿原店</v>
      </c>
      <c r="C194" t="str">
        <f t="shared" si="10"/>
        <v>奈良県橿原市曽我町60番地</v>
      </c>
      <c r="D194" t="str">
        <f t="shared" si="11"/>
        <v>0744-23-3055</v>
      </c>
      <c r="I194" s="451">
        <v>288</v>
      </c>
      <c r="J194" s="451" t="str">
        <f t="shared" si="8"/>
        <v>（株）ニトリ瑞穂店</v>
      </c>
      <c r="K194" s="451" t="s">
        <v>1088</v>
      </c>
      <c r="L194" s="451" t="s">
        <v>1089</v>
      </c>
      <c r="N194" s="451" t="s">
        <v>485</v>
      </c>
      <c r="O194" s="451" t="s">
        <v>1090</v>
      </c>
    </row>
    <row r="195" spans="1:15">
      <c r="A195">
        <v>195</v>
      </c>
      <c r="B195" t="str">
        <f t="shared" si="9"/>
        <v>（株）ニトリ川沿店</v>
      </c>
      <c r="C195" t="str">
        <f t="shared" si="10"/>
        <v>北海道札幌市南区川沿5条1丁目1番80号</v>
      </c>
      <c r="D195" t="str">
        <f t="shared" si="11"/>
        <v>011-573-2700</v>
      </c>
      <c r="I195" s="451">
        <v>290</v>
      </c>
      <c r="J195" s="451" t="str">
        <f t="shared" ref="J195:J256" si="12">N195&amp;O195</f>
        <v>（株）ニトリららぽーと新三郷店</v>
      </c>
      <c r="K195" s="451" t="s">
        <v>1091</v>
      </c>
      <c r="L195" s="451" t="s">
        <v>1092</v>
      </c>
      <c r="N195" s="451" t="s">
        <v>485</v>
      </c>
      <c r="O195" s="451" t="s">
        <v>1093</v>
      </c>
    </row>
    <row r="196" spans="1:15">
      <c r="A196">
        <v>196</v>
      </c>
      <c r="B196" t="str">
        <f t="shared" si="9"/>
        <v>（株）ニトリ津店</v>
      </c>
      <c r="C196" t="str">
        <f t="shared" si="10"/>
        <v>三重県津市藤方716-2</v>
      </c>
      <c r="D196" t="str">
        <f t="shared" si="11"/>
        <v>059-222-3050</v>
      </c>
      <c r="I196" s="451">
        <v>291</v>
      </c>
      <c r="J196" s="451" t="str">
        <f t="shared" si="12"/>
        <v>（株）ニトリ諫早店</v>
      </c>
      <c r="K196" s="451" t="s">
        <v>1094</v>
      </c>
      <c r="L196" s="451" t="s">
        <v>1095</v>
      </c>
      <c r="N196" s="451" t="s">
        <v>485</v>
      </c>
      <c r="O196" s="451" t="s">
        <v>1096</v>
      </c>
    </row>
    <row r="197" spans="1:15">
      <c r="A197">
        <v>197</v>
      </c>
      <c r="B197" t="str">
        <f t="shared" si="9"/>
        <v>（株）ニトリ鶴ヶ島店</v>
      </c>
      <c r="C197" t="str">
        <f t="shared" si="10"/>
        <v>埼玉県鶴ヶ島市脚折町5丁目4-5</v>
      </c>
      <c r="D197" t="str">
        <f t="shared" si="11"/>
        <v>049-287-8022</v>
      </c>
      <c r="I197" s="451">
        <v>292</v>
      </c>
      <c r="J197" s="451" t="str">
        <f t="shared" si="12"/>
        <v>（株）ニトリ米子店</v>
      </c>
      <c r="K197" s="451" t="s">
        <v>1097</v>
      </c>
      <c r="L197" s="451" t="s">
        <v>1098</v>
      </c>
      <c r="N197" s="451" t="s">
        <v>485</v>
      </c>
      <c r="O197" s="451" t="s">
        <v>1099</v>
      </c>
    </row>
    <row r="198" spans="1:15">
      <c r="A198">
        <v>198</v>
      </c>
      <c r="B198" t="str">
        <f t="shared" si="9"/>
        <v>（株）ニトリ仙台港店</v>
      </c>
      <c r="C198" t="str">
        <f t="shared" si="10"/>
        <v>宮城県仙台市宮城野区中野字出花195</v>
      </c>
      <c r="D198" t="str">
        <f t="shared" si="11"/>
        <v>022-254-0471</v>
      </c>
      <c r="I198" s="451">
        <v>293</v>
      </c>
      <c r="J198" s="451" t="str">
        <f t="shared" si="12"/>
        <v>（株）ニトリ山口店</v>
      </c>
      <c r="K198" s="451" t="s">
        <v>1100</v>
      </c>
      <c r="L198" s="451" t="s">
        <v>1101</v>
      </c>
      <c r="N198" s="451" t="s">
        <v>485</v>
      </c>
      <c r="O198" s="451" t="s">
        <v>1102</v>
      </c>
    </row>
    <row r="199" spans="1:15">
      <c r="A199">
        <v>199</v>
      </c>
      <c r="B199" t="str">
        <f t="shared" si="9"/>
        <v>（株）ニトリ盛岡店</v>
      </c>
      <c r="C199" t="str">
        <f t="shared" si="10"/>
        <v>岩手県盛岡市上堂3丁目1番10号</v>
      </c>
      <c r="D199" t="str">
        <f t="shared" si="11"/>
        <v>019-643-7333</v>
      </c>
      <c r="I199" s="451">
        <v>294</v>
      </c>
      <c r="J199" s="451" t="str">
        <f t="shared" si="12"/>
        <v>（株）ニトリ千葉ニュータウン店</v>
      </c>
      <c r="K199" s="451" t="s">
        <v>1103</v>
      </c>
      <c r="L199" s="451" t="s">
        <v>1104</v>
      </c>
      <c r="N199" s="451" t="s">
        <v>485</v>
      </c>
      <c r="O199" s="451" t="s">
        <v>1105</v>
      </c>
    </row>
    <row r="200" spans="1:15">
      <c r="A200">
        <v>200</v>
      </c>
      <c r="B200" t="str">
        <f t="shared" si="9"/>
        <v>（株）ニトリ多摩ニュータウン店</v>
      </c>
      <c r="C200" t="str">
        <f t="shared" si="10"/>
        <v>東京都八王子市別所2丁目56番地</v>
      </c>
      <c r="D200" t="str">
        <f t="shared" si="11"/>
        <v>042-678-1170</v>
      </c>
      <c r="I200" s="451">
        <v>295</v>
      </c>
      <c r="J200" s="451" t="str">
        <f t="shared" si="12"/>
        <v>（株）ニトリ福岡西店</v>
      </c>
      <c r="K200" s="451" t="s">
        <v>1106</v>
      </c>
      <c r="L200" s="451" t="s">
        <v>1107</v>
      </c>
      <c r="N200" s="451" t="s">
        <v>485</v>
      </c>
      <c r="O200" s="451" t="s">
        <v>1108</v>
      </c>
    </row>
    <row r="201" spans="1:15">
      <c r="A201">
        <v>201</v>
      </c>
      <c r="B201" t="str">
        <f t="shared" si="9"/>
        <v>（株）ニトリ千葉長沼店</v>
      </c>
      <c r="C201" t="str">
        <f t="shared" si="10"/>
        <v>千葉県千葉市稲毛区長沼町330-50ダイエー千葉長沼店3階</v>
      </c>
      <c r="D201" t="str">
        <f t="shared" si="11"/>
        <v>043-250-3030</v>
      </c>
      <c r="I201" s="451">
        <v>296</v>
      </c>
      <c r="J201" s="451" t="str">
        <f t="shared" si="12"/>
        <v>（株）ニトリ宇都宮鶴田店</v>
      </c>
      <c r="K201" s="451" t="s">
        <v>1109</v>
      </c>
      <c r="L201" s="451" t="s">
        <v>1110</v>
      </c>
      <c r="N201" s="451" t="s">
        <v>485</v>
      </c>
      <c r="O201" s="451" t="s">
        <v>1111</v>
      </c>
    </row>
    <row r="202" spans="1:15">
      <c r="A202">
        <v>202</v>
      </c>
      <c r="B202" t="str">
        <f t="shared" si="9"/>
        <v>（株）ニトリ赤羽店</v>
      </c>
      <c r="C202" t="str">
        <f t="shared" si="10"/>
        <v>東京都北区神谷3丁目6番20号</v>
      </c>
      <c r="D202" t="str">
        <f t="shared" si="11"/>
        <v>03-3903-0212</v>
      </c>
      <c r="I202" s="451">
        <v>297</v>
      </c>
      <c r="J202" s="451" t="str">
        <f t="shared" si="12"/>
        <v>（株）ニトリつくば店</v>
      </c>
      <c r="K202" s="451" t="s">
        <v>1112</v>
      </c>
      <c r="L202" s="451" t="s">
        <v>1113</v>
      </c>
      <c r="N202" s="451" t="s">
        <v>485</v>
      </c>
      <c r="O202" s="451" t="s">
        <v>1114</v>
      </c>
    </row>
    <row r="203" spans="1:15">
      <c r="A203">
        <v>203</v>
      </c>
      <c r="B203" t="str">
        <f t="shared" si="9"/>
        <v>（株）ニトリ茅ヶ崎店</v>
      </c>
      <c r="C203" t="str">
        <f t="shared" si="10"/>
        <v>神奈川県茅ヶ崎市下町屋1丁目5－40</v>
      </c>
      <c r="D203" t="str">
        <f t="shared" si="11"/>
        <v>0467-85-3711</v>
      </c>
      <c r="I203" s="451">
        <v>298</v>
      </c>
      <c r="J203" s="451" t="str">
        <f t="shared" si="12"/>
        <v>（株）ニトリ八尾外環状店</v>
      </c>
      <c r="K203" s="451" t="s">
        <v>1115</v>
      </c>
      <c r="L203" s="451" t="s">
        <v>1116</v>
      </c>
      <c r="N203" s="451" t="s">
        <v>485</v>
      </c>
      <c r="O203" s="451" t="s">
        <v>1117</v>
      </c>
    </row>
    <row r="204" spans="1:15">
      <c r="A204">
        <v>204</v>
      </c>
      <c r="B204" t="str">
        <f t="shared" si="9"/>
        <v>（株）ニトリ伊勢崎店</v>
      </c>
      <c r="C204" t="str">
        <f t="shared" si="10"/>
        <v>群馬県伊勢崎市連取町3345番６</v>
      </c>
      <c r="D204" t="str">
        <f t="shared" si="11"/>
        <v>0270-26-6100</v>
      </c>
      <c r="I204" s="451">
        <v>300</v>
      </c>
      <c r="J204" s="451" t="str">
        <f t="shared" si="12"/>
        <v>（株）ニトリ守口大日店</v>
      </c>
      <c r="K204" s="451" t="s">
        <v>1118</v>
      </c>
      <c r="L204" s="451" t="s">
        <v>1119</v>
      </c>
      <c r="N204" s="451" t="s">
        <v>485</v>
      </c>
      <c r="O204" s="451" t="s">
        <v>1120</v>
      </c>
    </row>
    <row r="205" spans="1:15">
      <c r="A205">
        <v>205</v>
      </c>
      <c r="B205" t="str">
        <f t="shared" si="9"/>
        <v>（株）ニトリ茂原店</v>
      </c>
      <c r="C205" t="str">
        <f t="shared" si="10"/>
        <v>千葉県茂原市腰当字北川端692</v>
      </c>
      <c r="D205" t="str">
        <f t="shared" si="11"/>
        <v>0475-26-7211</v>
      </c>
      <c r="I205" s="451">
        <v>301</v>
      </c>
      <c r="J205" s="451" t="str">
        <f t="shared" si="12"/>
        <v>（株）ニトリ東大阪店</v>
      </c>
      <c r="K205" s="451" t="s">
        <v>1121</v>
      </c>
      <c r="L205" s="451" t="s">
        <v>1122</v>
      </c>
      <c r="N205" s="451" t="s">
        <v>485</v>
      </c>
      <c r="O205" s="451" t="s">
        <v>1123</v>
      </c>
    </row>
    <row r="206" spans="1:15">
      <c r="A206">
        <v>206</v>
      </c>
      <c r="B206" t="str">
        <f t="shared" si="9"/>
        <v>（株）ニトリ松本店</v>
      </c>
      <c r="C206" t="str">
        <f t="shared" si="10"/>
        <v>長野県松本市村井町北2-9-37</v>
      </c>
      <c r="D206" t="str">
        <f t="shared" si="11"/>
        <v>0263-86-0302</v>
      </c>
      <c r="I206" s="451">
        <v>302</v>
      </c>
      <c r="J206" s="451" t="str">
        <f t="shared" si="12"/>
        <v>（株）ニトリ川越店</v>
      </c>
      <c r="K206" s="451" t="s">
        <v>1124</v>
      </c>
      <c r="L206" s="451" t="s">
        <v>1125</v>
      </c>
      <c r="N206" s="451" t="s">
        <v>485</v>
      </c>
      <c r="O206" s="451" t="s">
        <v>1126</v>
      </c>
    </row>
    <row r="207" spans="1:15">
      <c r="A207">
        <v>207</v>
      </c>
      <c r="B207" t="str">
        <f t="shared" si="9"/>
        <v>（株）ニトリ鹿児島南栄店</v>
      </c>
      <c r="C207" t="str">
        <f t="shared" si="10"/>
        <v>鹿児島県鹿児島市南栄1丁目1-1</v>
      </c>
      <c r="D207" t="str">
        <f t="shared" si="11"/>
        <v>099-260-1588</v>
      </c>
      <c r="I207" s="451">
        <v>303</v>
      </c>
      <c r="J207" s="451" t="str">
        <f t="shared" si="12"/>
        <v>（株）ニトリ西宮店</v>
      </c>
      <c r="K207" s="451" t="s">
        <v>1127</v>
      </c>
      <c r="L207" s="451" t="s">
        <v>1128</v>
      </c>
      <c r="N207" s="451" t="s">
        <v>485</v>
      </c>
      <c r="O207" s="451" t="s">
        <v>1129</v>
      </c>
    </row>
    <row r="208" spans="1:15">
      <c r="A208">
        <v>208</v>
      </c>
      <c r="B208" t="str">
        <f t="shared" si="9"/>
        <v>（株）ニトリ入間店</v>
      </c>
      <c r="C208" t="str">
        <f t="shared" si="10"/>
        <v>埼玉県入間市小谷田1丁目12-43</v>
      </c>
      <c r="D208" t="str">
        <f t="shared" si="11"/>
        <v>04-2960-1000</v>
      </c>
      <c r="I208" s="451">
        <v>304</v>
      </c>
      <c r="J208" s="451" t="str">
        <f t="shared" si="12"/>
        <v>（株）ニトリ水沢店</v>
      </c>
      <c r="K208" s="451" t="s">
        <v>1130</v>
      </c>
      <c r="L208" s="451" t="s">
        <v>1131</v>
      </c>
      <c r="N208" s="451" t="s">
        <v>485</v>
      </c>
      <c r="O208" s="451" t="s">
        <v>1132</v>
      </c>
    </row>
    <row r="209" spans="1:15">
      <c r="A209">
        <v>209</v>
      </c>
      <c r="B209" t="str">
        <f t="shared" si="9"/>
        <v>（株）ニトリ広島インター店</v>
      </c>
      <c r="C209" t="str">
        <f t="shared" si="10"/>
        <v>広島県広島市安佐南区緑井6丁目33番12号</v>
      </c>
      <c r="D209" t="str">
        <f t="shared" si="11"/>
        <v>082-870-7500</v>
      </c>
      <c r="I209" s="451">
        <v>305</v>
      </c>
      <c r="J209" s="451" t="str">
        <f t="shared" si="12"/>
        <v>（株）ニトリ上田店</v>
      </c>
      <c r="K209" s="451" t="s">
        <v>1133</v>
      </c>
      <c r="L209" s="451" t="s">
        <v>1134</v>
      </c>
      <c r="N209" s="451" t="s">
        <v>485</v>
      </c>
      <c r="O209" s="451" t="s">
        <v>1135</v>
      </c>
    </row>
    <row r="210" spans="1:15">
      <c r="A210">
        <v>210</v>
      </c>
      <c r="B210" t="str">
        <f t="shared" ref="B210:B273" si="13">VLOOKUP(A210,$I$2:$L$290,2,FALSE)</f>
        <v>（株）ニトリゆめタウン佐賀店</v>
      </c>
      <c r="C210" t="str">
        <f t="shared" ref="C210:C273" si="14">VLOOKUP(A210,$I$2:$L$290,3,FALSE)</f>
        <v>佐賀県佐賀市兵庫町大字藤木1416番地　ゆめタウン佐賀内</v>
      </c>
      <c r="D210" t="str">
        <f t="shared" ref="D210:D273" si="15">VLOOKUP(A210,$I$2:$L$290,4,FALSE)</f>
        <v>0952-33-8545</v>
      </c>
      <c r="I210" s="451">
        <v>306</v>
      </c>
      <c r="J210" s="451" t="str">
        <f t="shared" si="12"/>
        <v>（株）ニトリ新宮店</v>
      </c>
      <c r="K210" s="451" t="s">
        <v>1136</v>
      </c>
      <c r="L210" s="451" t="s">
        <v>1137</v>
      </c>
      <c r="N210" s="451" t="s">
        <v>485</v>
      </c>
      <c r="O210" s="451" t="s">
        <v>1138</v>
      </c>
    </row>
    <row r="211" spans="1:15">
      <c r="A211">
        <v>211</v>
      </c>
      <c r="B211" t="str">
        <f t="shared" si="13"/>
        <v>（株）ニトリ堺大仙店</v>
      </c>
      <c r="C211" t="str">
        <f t="shared" si="14"/>
        <v>大阪府堺市堺区協和町5丁479-2</v>
      </c>
      <c r="D211" t="str">
        <f t="shared" si="15"/>
        <v>072-245-7602</v>
      </c>
      <c r="I211" s="451">
        <v>307</v>
      </c>
      <c r="J211" s="451" t="str">
        <f t="shared" si="12"/>
        <v>（株）ニトリ多治見インター店</v>
      </c>
      <c r="K211" s="451" t="s">
        <v>1139</v>
      </c>
      <c r="L211" s="451" t="s">
        <v>1140</v>
      </c>
      <c r="N211" s="451" t="s">
        <v>485</v>
      </c>
      <c r="O211" s="451" t="s">
        <v>1141</v>
      </c>
    </row>
    <row r="212" spans="1:15">
      <c r="A212">
        <v>212</v>
      </c>
      <c r="B212" t="str">
        <f t="shared" si="13"/>
        <v>（株）ニトリ富士店</v>
      </c>
      <c r="C212" t="str">
        <f t="shared" si="14"/>
        <v>静岡県富士市宮島841-1</v>
      </c>
      <c r="D212" t="str">
        <f t="shared" si="15"/>
        <v>0545-65-8911</v>
      </c>
      <c r="I212" s="451">
        <v>308</v>
      </c>
      <c r="J212" s="451" t="str">
        <f t="shared" si="12"/>
        <v>（株）ニトリアル・プラザ水口店</v>
      </c>
      <c r="K212" s="451" t="s">
        <v>1142</v>
      </c>
      <c r="L212" s="451" t="s">
        <v>1143</v>
      </c>
      <c r="N212" s="451" t="s">
        <v>485</v>
      </c>
      <c r="O212" s="451" t="s">
        <v>1144</v>
      </c>
    </row>
    <row r="213" spans="1:15">
      <c r="A213">
        <v>213</v>
      </c>
      <c r="B213" t="str">
        <f t="shared" si="13"/>
        <v>（株）ニトリ長岡川崎店</v>
      </c>
      <c r="C213" t="str">
        <f t="shared" si="14"/>
        <v>新潟県長岡市川崎町1431-3</v>
      </c>
      <c r="D213" t="str">
        <f t="shared" si="15"/>
        <v>0258-39-2571</v>
      </c>
      <c r="I213" s="451">
        <v>309</v>
      </c>
      <c r="J213" s="451" t="str">
        <f t="shared" si="12"/>
        <v>（株）ニトリ熊本インター店</v>
      </c>
      <c r="K213" s="451" t="s">
        <v>1145</v>
      </c>
      <c r="L213" s="451" t="s">
        <v>1146</v>
      </c>
      <c r="N213" s="451" t="s">
        <v>485</v>
      </c>
      <c r="O213" s="451" t="s">
        <v>1147</v>
      </c>
    </row>
    <row r="214" spans="1:15">
      <c r="A214">
        <v>214</v>
      </c>
      <c r="B214" t="str">
        <f t="shared" si="13"/>
        <v>（株）ニトリ水戸店</v>
      </c>
      <c r="C214" t="str">
        <f t="shared" si="14"/>
        <v>茨城県水戸市笠原町188-1</v>
      </c>
      <c r="D214" t="str">
        <f t="shared" si="15"/>
        <v>029-243-6077</v>
      </c>
      <c r="I214" s="451">
        <v>310</v>
      </c>
      <c r="J214" s="451" t="str">
        <f t="shared" si="12"/>
        <v>（株）ニトリ鳥取店</v>
      </c>
      <c r="K214" s="451" t="s">
        <v>1148</v>
      </c>
      <c r="L214" s="451" t="s">
        <v>1149</v>
      </c>
      <c r="N214" s="451" t="s">
        <v>485</v>
      </c>
      <c r="O214" s="451" t="s">
        <v>1150</v>
      </c>
    </row>
    <row r="215" spans="1:15">
      <c r="A215">
        <v>215</v>
      </c>
      <c r="B215" t="str">
        <f t="shared" si="13"/>
        <v>（株）ニトリ郡山店</v>
      </c>
      <c r="C215" t="str">
        <f t="shared" si="14"/>
        <v>福島県郡山市南1丁目8番地</v>
      </c>
      <c r="D215" t="str">
        <f t="shared" si="15"/>
        <v>024-935-7811</v>
      </c>
      <c r="I215" s="451">
        <v>311</v>
      </c>
      <c r="J215" s="451" t="str">
        <f t="shared" si="12"/>
        <v>（株）ニトリ東広島店</v>
      </c>
      <c r="K215" s="451" t="s">
        <v>1151</v>
      </c>
      <c r="L215" s="451" t="s">
        <v>1152</v>
      </c>
      <c r="N215" s="451" t="s">
        <v>485</v>
      </c>
      <c r="O215" s="451" t="s">
        <v>1153</v>
      </c>
    </row>
    <row r="216" spans="1:15">
      <c r="A216">
        <v>216</v>
      </c>
      <c r="B216" t="str">
        <f t="shared" si="13"/>
        <v>（株）ニトリ高岡店</v>
      </c>
      <c r="C216" t="str">
        <f t="shared" si="14"/>
        <v>富山県高岡市西町6-1</v>
      </c>
      <c r="D216" t="str">
        <f t="shared" si="15"/>
        <v>0766-26-2100</v>
      </c>
      <c r="I216" s="451">
        <v>312</v>
      </c>
      <c r="J216" s="451" t="str">
        <f t="shared" si="12"/>
        <v>（株）ニトリ延岡店</v>
      </c>
      <c r="K216" s="451" t="s">
        <v>1154</v>
      </c>
      <c r="L216" s="451" t="s">
        <v>1155</v>
      </c>
      <c r="N216" s="451" t="s">
        <v>485</v>
      </c>
      <c r="O216" s="451" t="s">
        <v>1156</v>
      </c>
    </row>
    <row r="217" spans="1:15">
      <c r="A217">
        <v>217</v>
      </c>
      <c r="B217" t="str">
        <f t="shared" si="13"/>
        <v>（株）ニトリ広島商工センター店</v>
      </c>
      <c r="C217" t="str">
        <f t="shared" si="14"/>
        <v>広島県広島市西区商工センター8丁目1番53号</v>
      </c>
      <c r="D217" t="str">
        <f t="shared" si="15"/>
        <v>082-276-6700</v>
      </c>
      <c r="I217" s="451">
        <v>314</v>
      </c>
      <c r="J217" s="451" t="str">
        <f t="shared" si="12"/>
        <v>（株）ニトリ岩出バイパス店</v>
      </c>
      <c r="K217" s="451" t="s">
        <v>1157</v>
      </c>
      <c r="L217" s="451" t="s">
        <v>1158</v>
      </c>
      <c r="N217" s="451" t="s">
        <v>485</v>
      </c>
      <c r="O217" s="451" t="s">
        <v>1159</v>
      </c>
    </row>
    <row r="218" spans="1:15">
      <c r="A218">
        <v>218</v>
      </c>
      <c r="B218" t="str">
        <f t="shared" si="13"/>
        <v>（株）ニトリ桑名店</v>
      </c>
      <c r="C218" t="str">
        <f t="shared" si="14"/>
        <v>三重県桑名市大字小貝須字柳原455番1</v>
      </c>
      <c r="D218" t="str">
        <f t="shared" si="15"/>
        <v>0594-25-1170</v>
      </c>
      <c r="I218" s="451">
        <v>315</v>
      </c>
      <c r="J218" s="451" t="str">
        <f t="shared" si="12"/>
        <v>（株）ニトリ福知山店</v>
      </c>
      <c r="K218" s="451" t="s">
        <v>1160</v>
      </c>
      <c r="L218" s="451" t="s">
        <v>1161</v>
      </c>
      <c r="N218" s="451" t="s">
        <v>485</v>
      </c>
      <c r="O218" s="451" t="s">
        <v>1162</v>
      </c>
    </row>
    <row r="219" spans="1:15">
      <c r="A219">
        <v>219</v>
      </c>
      <c r="B219" t="str">
        <f t="shared" si="13"/>
        <v>（株）ニトリアピタ亀田店</v>
      </c>
      <c r="C219" t="str">
        <f t="shared" si="14"/>
        <v>新潟県新潟市江南区鵜ノ子4丁目466番地　アピタ新潟亀田店1階</v>
      </c>
      <c r="D219" t="str">
        <f t="shared" si="15"/>
        <v>025-382-7800</v>
      </c>
      <c r="I219" s="451">
        <v>318</v>
      </c>
      <c r="J219" s="451" t="str">
        <f t="shared" si="12"/>
        <v>（株）ニトリ諏訪インター店</v>
      </c>
      <c r="K219" s="451" t="s">
        <v>1163</v>
      </c>
      <c r="L219" s="451" t="s">
        <v>1164</v>
      </c>
      <c r="N219" s="451" t="s">
        <v>485</v>
      </c>
      <c r="O219" s="451" t="s">
        <v>1165</v>
      </c>
    </row>
    <row r="220" spans="1:15">
      <c r="A220">
        <v>220</v>
      </c>
      <c r="B220" t="str">
        <f t="shared" si="13"/>
        <v>（株）ニトリ厚別店</v>
      </c>
      <c r="C220" t="str">
        <f t="shared" si="14"/>
        <v>北海道札幌市厚別区厚別中央3条4丁目1-1</v>
      </c>
      <c r="D220" t="str">
        <f t="shared" si="15"/>
        <v>011-893-0333</v>
      </c>
      <c r="I220" s="451">
        <v>319</v>
      </c>
      <c r="J220" s="451" t="str">
        <f t="shared" si="12"/>
        <v>（株）ニトリイオン戸畑店</v>
      </c>
      <c r="K220" s="451" t="s">
        <v>1166</v>
      </c>
      <c r="L220" s="451" t="s">
        <v>1167</v>
      </c>
      <c r="N220" s="451" t="s">
        <v>485</v>
      </c>
      <c r="O220" s="451" t="s">
        <v>1168</v>
      </c>
    </row>
    <row r="221" spans="1:15">
      <c r="A221">
        <v>221</v>
      </c>
      <c r="B221" t="str">
        <f t="shared" si="13"/>
        <v>（株）ニトリ古淵店</v>
      </c>
      <c r="C221" t="str">
        <f t="shared" si="14"/>
        <v>神奈川県相模原市南区古淵6丁目14-1</v>
      </c>
      <c r="D221" t="str">
        <f t="shared" si="15"/>
        <v>042-748-0311</v>
      </c>
      <c r="I221" s="451">
        <v>320</v>
      </c>
      <c r="J221" s="451" t="str">
        <f t="shared" si="12"/>
        <v>（株）ニトリ滝川店</v>
      </c>
      <c r="K221" s="451" t="s">
        <v>1169</v>
      </c>
      <c r="L221" s="451" t="s">
        <v>1170</v>
      </c>
      <c r="N221" s="451" t="s">
        <v>485</v>
      </c>
      <c r="O221" s="451" t="s">
        <v>1171</v>
      </c>
    </row>
    <row r="222" spans="1:15">
      <c r="A222">
        <v>222</v>
      </c>
      <c r="B222" t="str">
        <f t="shared" si="13"/>
        <v>（株）ニトリ大分わさだ店</v>
      </c>
      <c r="C222" t="str">
        <f t="shared" si="14"/>
        <v>大分県大分市大字市1223番地　</v>
      </c>
      <c r="D222" t="str">
        <f t="shared" si="15"/>
        <v>097-588-8111</v>
      </c>
      <c r="I222" s="451">
        <v>321</v>
      </c>
      <c r="J222" s="451" t="str">
        <f t="shared" si="12"/>
        <v>（株）ニトリ越前店</v>
      </c>
      <c r="K222" s="451" t="s">
        <v>1172</v>
      </c>
      <c r="L222" s="451" t="s">
        <v>1173</v>
      </c>
      <c r="N222" s="451" t="s">
        <v>485</v>
      </c>
      <c r="O222" s="451" t="s">
        <v>1174</v>
      </c>
    </row>
    <row r="223" spans="1:15">
      <c r="A223">
        <v>223</v>
      </c>
      <c r="B223" t="str">
        <f t="shared" si="13"/>
        <v>（株）ニトリおやまゆうえん店</v>
      </c>
      <c r="C223" t="str">
        <f t="shared" si="14"/>
        <v>栃木県小山市大字喜沢１４７５</v>
      </c>
      <c r="D223" t="str">
        <f t="shared" si="15"/>
        <v>0285-23-0660</v>
      </c>
      <c r="I223" s="451">
        <v>322</v>
      </c>
      <c r="J223" s="451" t="str">
        <f t="shared" si="12"/>
        <v>（株）ニトリ小倉北店</v>
      </c>
      <c r="K223" s="451" t="s">
        <v>1175</v>
      </c>
      <c r="L223" s="451" t="s">
        <v>1176</v>
      </c>
      <c r="N223" s="451" t="s">
        <v>485</v>
      </c>
      <c r="O223" s="451" t="s">
        <v>1177</v>
      </c>
    </row>
    <row r="224" spans="1:15">
      <c r="A224">
        <v>224</v>
      </c>
      <c r="B224" t="str">
        <f t="shared" si="13"/>
        <v>（株）ニトリ福山店</v>
      </c>
      <c r="C224" t="str">
        <f t="shared" si="14"/>
        <v>広島県福山市明神町2丁目15番32号</v>
      </c>
      <c r="D224" t="str">
        <f t="shared" si="15"/>
        <v>084-922-8111</v>
      </c>
      <c r="I224" s="451">
        <v>323</v>
      </c>
      <c r="J224" s="451" t="str">
        <f t="shared" si="12"/>
        <v>（株）ニトリ徳島北店</v>
      </c>
      <c r="K224" s="451" t="s">
        <v>1178</v>
      </c>
      <c r="L224" s="451" t="s">
        <v>1179</v>
      </c>
      <c r="N224" s="451" t="s">
        <v>485</v>
      </c>
      <c r="O224" s="451" t="s">
        <v>1180</v>
      </c>
    </row>
    <row r="225" spans="1:15">
      <c r="A225">
        <v>225</v>
      </c>
      <c r="B225" t="str">
        <f t="shared" si="13"/>
        <v>（株）ニトリ鈴鹿店</v>
      </c>
      <c r="C225" t="str">
        <f t="shared" si="14"/>
        <v>三重県鈴鹿市庄野羽山4丁目20番1号　イオンタウン内</v>
      </c>
      <c r="D225" t="str">
        <f t="shared" si="15"/>
        <v>059-367-0250</v>
      </c>
      <c r="I225" s="451">
        <v>324</v>
      </c>
      <c r="J225" s="451" t="str">
        <f t="shared" si="12"/>
        <v>（株）ニトリ大和店</v>
      </c>
      <c r="K225" s="451" t="s">
        <v>1181</v>
      </c>
      <c r="L225" s="451" t="s">
        <v>1182</v>
      </c>
      <c r="N225" s="451" t="s">
        <v>485</v>
      </c>
      <c r="O225" s="451" t="s">
        <v>1183</v>
      </c>
    </row>
    <row r="226" spans="1:15">
      <c r="A226">
        <v>226</v>
      </c>
      <c r="B226" t="str">
        <f t="shared" si="13"/>
        <v>（株）ニトリ草津栗東店</v>
      </c>
      <c r="C226" t="str">
        <f t="shared" si="14"/>
        <v>滋賀県栗東市小柿7丁目2-7</v>
      </c>
      <c r="D226" t="str">
        <f t="shared" si="15"/>
        <v>077-554-3051</v>
      </c>
      <c r="I226" s="451">
        <v>325</v>
      </c>
      <c r="J226" s="451" t="str">
        <f t="shared" si="12"/>
        <v>（株）ニトリ宇部店</v>
      </c>
      <c r="K226" s="451" t="s">
        <v>1184</v>
      </c>
      <c r="L226" s="451" t="s">
        <v>1185</v>
      </c>
      <c r="N226" s="451" t="s">
        <v>485</v>
      </c>
      <c r="O226" s="451" t="s">
        <v>1186</v>
      </c>
    </row>
    <row r="227" spans="1:15">
      <c r="A227">
        <v>227</v>
      </c>
      <c r="B227" t="str">
        <f t="shared" si="13"/>
        <v>（株）ニトリ京都南インター店</v>
      </c>
      <c r="C227" t="str">
        <f t="shared" si="14"/>
        <v>京都府京都市南区上鳥羽石橋町20-1</v>
      </c>
      <c r="D227" t="str">
        <f t="shared" si="15"/>
        <v>075-671-6200</v>
      </c>
      <c r="I227" s="451">
        <v>326</v>
      </c>
      <c r="J227" s="451" t="str">
        <f t="shared" si="12"/>
        <v>（株）ニトリアル・プラザ亀岡店</v>
      </c>
      <c r="K227" s="451" t="s">
        <v>1187</v>
      </c>
      <c r="L227" s="451" t="s">
        <v>1188</v>
      </c>
      <c r="N227" s="451" t="s">
        <v>485</v>
      </c>
      <c r="O227" s="451" t="s">
        <v>1189</v>
      </c>
    </row>
    <row r="228" spans="1:15">
      <c r="A228">
        <v>228</v>
      </c>
      <c r="B228" t="str">
        <f t="shared" si="13"/>
        <v>（株）ニトリ一宮店</v>
      </c>
      <c r="C228" t="str">
        <f t="shared" si="14"/>
        <v>愛知県一宮市常願通8丁目1-1</v>
      </c>
      <c r="D228" t="str">
        <f t="shared" si="15"/>
        <v>0586-73-8701</v>
      </c>
      <c r="I228" s="451">
        <v>327</v>
      </c>
      <c r="J228" s="451" t="str">
        <f t="shared" si="12"/>
        <v>（株）ニトリ大館店</v>
      </c>
      <c r="K228" s="451" t="s">
        <v>1190</v>
      </c>
      <c r="L228" s="451" t="s">
        <v>1191</v>
      </c>
      <c r="N228" s="451" t="s">
        <v>485</v>
      </c>
      <c r="O228" s="451" t="s">
        <v>1192</v>
      </c>
    </row>
    <row r="229" spans="1:15">
      <c r="A229">
        <v>229</v>
      </c>
      <c r="B229" t="str">
        <f t="shared" si="13"/>
        <v>（株）ニトリ宮の沢店</v>
      </c>
      <c r="C229" t="str">
        <f t="shared" si="14"/>
        <v>北海道札幌市手稲区西宮の沢4条2丁目1番8号</v>
      </c>
      <c r="D229" t="str">
        <f t="shared" si="15"/>
        <v>011-664-3010</v>
      </c>
      <c r="I229" s="451">
        <v>328</v>
      </c>
      <c r="J229" s="451" t="str">
        <f t="shared" si="12"/>
        <v>（株）ニトリ呉店</v>
      </c>
      <c r="K229" s="451" t="s">
        <v>1193</v>
      </c>
      <c r="L229" s="451" t="s">
        <v>1194</v>
      </c>
      <c r="N229" s="451" t="s">
        <v>485</v>
      </c>
      <c r="O229" s="451" t="s">
        <v>1195</v>
      </c>
    </row>
    <row r="230" spans="1:15">
      <c r="A230">
        <v>230</v>
      </c>
      <c r="B230" t="str">
        <f t="shared" si="13"/>
        <v>（株）ニトリ桶川店</v>
      </c>
      <c r="C230" t="str">
        <f t="shared" si="14"/>
        <v>埼玉県桶川市坂田細谷1550-1</v>
      </c>
      <c r="D230" t="str">
        <f t="shared" si="15"/>
        <v>048-771-5245</v>
      </c>
      <c r="I230" s="451">
        <v>329</v>
      </c>
      <c r="J230" s="451" t="str">
        <f t="shared" si="12"/>
        <v>（株）ニトリ松江店</v>
      </c>
      <c r="K230" s="451" t="s">
        <v>1196</v>
      </c>
      <c r="L230" s="451" t="s">
        <v>1197</v>
      </c>
      <c r="N230" s="451" t="s">
        <v>485</v>
      </c>
      <c r="O230" s="451" t="s">
        <v>1198</v>
      </c>
    </row>
    <row r="231" spans="1:15">
      <c r="A231">
        <v>231</v>
      </c>
      <c r="B231" t="str">
        <f t="shared" si="13"/>
        <v>（株）ニトリ大崎店</v>
      </c>
      <c r="C231" t="str">
        <f t="shared" si="14"/>
        <v>宮城県大崎市古川青塚165-1</v>
      </c>
      <c r="D231" t="str">
        <f t="shared" si="15"/>
        <v>0229-23-9851</v>
      </c>
      <c r="I231" s="451">
        <v>330</v>
      </c>
      <c r="J231" s="451" t="str">
        <f t="shared" si="12"/>
        <v>（株）ニトリ小牧店</v>
      </c>
      <c r="K231" s="451" t="s">
        <v>1199</v>
      </c>
      <c r="L231" s="451" t="s">
        <v>1200</v>
      </c>
      <c r="N231" s="451" t="s">
        <v>485</v>
      </c>
      <c r="O231" s="451" t="s">
        <v>1201</v>
      </c>
    </row>
    <row r="232" spans="1:15">
      <c r="A232">
        <v>232</v>
      </c>
      <c r="B232" t="str">
        <f t="shared" si="13"/>
        <v>（株）ニトリ浦和中尾店</v>
      </c>
      <c r="C232" t="str">
        <f t="shared" si="14"/>
        <v>埼玉県さいたま市緑区大字中尾3720クイズゲート浦和２階</v>
      </c>
      <c r="D232" t="str">
        <f t="shared" si="15"/>
        <v>048-874-5050</v>
      </c>
      <c r="I232" s="451">
        <v>331</v>
      </c>
      <c r="J232" s="451" t="str">
        <f t="shared" si="12"/>
        <v>（株）ニトリ北見店</v>
      </c>
      <c r="K232" s="451" t="s">
        <v>1202</v>
      </c>
      <c r="L232" s="451" t="s">
        <v>1203</v>
      </c>
      <c r="N232" s="451" t="s">
        <v>485</v>
      </c>
      <c r="O232" s="451" t="s">
        <v>1204</v>
      </c>
    </row>
    <row r="233" spans="1:15">
      <c r="A233">
        <v>233</v>
      </c>
      <c r="B233" t="str">
        <f t="shared" si="13"/>
        <v>（株）ニトリ三島店</v>
      </c>
      <c r="C233" t="str">
        <f t="shared" si="14"/>
        <v>静岡県駿東郡清水町玉川157-1</v>
      </c>
      <c r="D233" t="str">
        <f t="shared" si="15"/>
        <v>055-972-3555</v>
      </c>
      <c r="I233" s="451">
        <v>333</v>
      </c>
      <c r="J233" s="451" t="str">
        <f t="shared" si="12"/>
        <v>（株）ニトリ近江八幡店</v>
      </c>
      <c r="K233" s="451" t="s">
        <v>1205</v>
      </c>
      <c r="L233" s="451" t="s">
        <v>1206</v>
      </c>
      <c r="N233" s="451" t="s">
        <v>485</v>
      </c>
      <c r="O233" s="451" t="s">
        <v>1207</v>
      </c>
    </row>
    <row r="234" spans="1:15">
      <c r="A234">
        <v>234</v>
      </c>
      <c r="B234" t="str">
        <f t="shared" si="13"/>
        <v>（株）ニトリ石巻店</v>
      </c>
      <c r="C234" t="str">
        <f t="shared" si="14"/>
        <v>宮城県石巻市蛇田字新金沼440-1番</v>
      </c>
      <c r="D234" t="str">
        <f t="shared" si="15"/>
        <v>0225-23-5711</v>
      </c>
      <c r="I234" s="451">
        <v>334</v>
      </c>
      <c r="J234" s="451" t="str">
        <f t="shared" si="12"/>
        <v>（株）ニトリ熊本北店</v>
      </c>
      <c r="K234" s="451" t="s">
        <v>1208</v>
      </c>
      <c r="L234" s="451" t="s">
        <v>1209</v>
      </c>
      <c r="N234" s="451" t="s">
        <v>485</v>
      </c>
      <c r="O234" s="451" t="s">
        <v>1210</v>
      </c>
    </row>
    <row r="235" spans="1:15">
      <c r="A235">
        <v>235</v>
      </c>
      <c r="B235" t="str">
        <f t="shared" si="13"/>
        <v>（株）ニトリ大仙店</v>
      </c>
      <c r="C235" t="str">
        <f t="shared" si="14"/>
        <v>秋田県大仙市東川字屋敷後167</v>
      </c>
      <c r="D235" t="str">
        <f t="shared" si="15"/>
        <v>0187-63-8460</v>
      </c>
      <c r="I235" s="451">
        <v>335</v>
      </c>
      <c r="J235" s="451" t="str">
        <f t="shared" si="12"/>
        <v>（株）ニトリ苫小牧店</v>
      </c>
      <c r="K235" s="451" t="s">
        <v>1211</v>
      </c>
      <c r="L235" s="451" t="s">
        <v>1212</v>
      </c>
      <c r="N235" s="451" t="s">
        <v>485</v>
      </c>
      <c r="O235" s="451" t="s">
        <v>1213</v>
      </c>
    </row>
    <row r="236" spans="1:15">
      <c r="A236">
        <v>236</v>
      </c>
      <c r="B236" t="str">
        <f t="shared" si="13"/>
        <v>（株）ニトリ成増店</v>
      </c>
      <c r="C236" t="str">
        <f t="shared" si="14"/>
        <v>東京都練馬区旭町3丁目35-6</v>
      </c>
      <c r="D236" t="str">
        <f t="shared" si="15"/>
        <v>03-3977-5861</v>
      </c>
      <c r="I236" s="451">
        <v>339</v>
      </c>
      <c r="J236" s="451" t="str">
        <f t="shared" si="12"/>
        <v>（株）ニトリ大牟田店</v>
      </c>
      <c r="K236" s="451" t="s">
        <v>1214</v>
      </c>
      <c r="L236" s="451" t="s">
        <v>1215</v>
      </c>
      <c r="N236" s="451" t="s">
        <v>485</v>
      </c>
      <c r="O236" s="451" t="s">
        <v>1216</v>
      </c>
    </row>
    <row r="237" spans="1:15">
      <c r="A237">
        <v>237</v>
      </c>
      <c r="B237" t="str">
        <f t="shared" si="13"/>
        <v>（株）ニトリ会津若松店</v>
      </c>
      <c r="C237" t="str">
        <f t="shared" si="14"/>
        <v>福島県会津若松市町北町大字上荒久田字村北70　</v>
      </c>
      <c r="D237" t="str">
        <f t="shared" si="15"/>
        <v>0242-22-0595</v>
      </c>
      <c r="I237" s="451">
        <v>341</v>
      </c>
      <c r="J237" s="451" t="str">
        <f t="shared" si="12"/>
        <v>（株）ニトリ山形北店</v>
      </c>
      <c r="K237" s="451" t="s">
        <v>1217</v>
      </c>
      <c r="L237" s="451" t="s">
        <v>1218</v>
      </c>
      <c r="N237" s="451" t="s">
        <v>485</v>
      </c>
      <c r="O237" s="451" t="s">
        <v>1219</v>
      </c>
    </row>
    <row r="238" spans="1:15">
      <c r="A238">
        <v>238</v>
      </c>
      <c r="B238" t="str">
        <f t="shared" si="13"/>
        <v>（株）ニトリ五所川原エルム店</v>
      </c>
      <c r="C238" t="str">
        <f t="shared" si="14"/>
        <v>青森県五所川原市大字唐笠柳（からかさやなぎ）字藤巻(あざふじまき)509番1</v>
      </c>
      <c r="D238" t="str">
        <f t="shared" si="15"/>
        <v>0173-33-5281</v>
      </c>
      <c r="I238" s="451">
        <v>342</v>
      </c>
      <c r="J238" s="451" t="str">
        <f t="shared" si="12"/>
        <v>（株）ニトリコムタウン岡崎店</v>
      </c>
      <c r="K238" s="451" t="s">
        <v>1220</v>
      </c>
      <c r="L238" s="451" t="s">
        <v>1221</v>
      </c>
      <c r="N238" s="451" t="s">
        <v>485</v>
      </c>
      <c r="O238" s="451" t="s">
        <v>1222</v>
      </c>
    </row>
    <row r="239" spans="1:15">
      <c r="A239">
        <v>239</v>
      </c>
      <c r="B239" t="str">
        <f t="shared" si="13"/>
        <v>（株）ニトリ浜松西店</v>
      </c>
      <c r="C239" t="str">
        <f t="shared" si="14"/>
        <v>静岡県浜松市西区入野町10011-1</v>
      </c>
      <c r="D239" t="str">
        <f t="shared" si="15"/>
        <v>053-448-7722</v>
      </c>
      <c r="I239" s="451">
        <v>343</v>
      </c>
      <c r="J239" s="451" t="str">
        <f t="shared" si="12"/>
        <v>（株）ニトリ伊勢店</v>
      </c>
      <c r="K239" s="451" t="s">
        <v>1223</v>
      </c>
      <c r="L239" s="451" t="s">
        <v>1224</v>
      </c>
      <c r="N239" s="451" t="s">
        <v>485</v>
      </c>
      <c r="O239" s="451" t="s">
        <v>1225</v>
      </c>
    </row>
    <row r="240" spans="1:15">
      <c r="A240">
        <v>240</v>
      </c>
      <c r="B240" t="str">
        <f t="shared" si="13"/>
        <v>（株）ニトリ半田店</v>
      </c>
      <c r="C240" t="str">
        <f t="shared" si="14"/>
        <v>愛知県半田市浜田町3-8-3</v>
      </c>
      <c r="D240" t="str">
        <f t="shared" si="15"/>
        <v>0569-32-9953</v>
      </c>
      <c r="I240" s="451">
        <v>344</v>
      </c>
      <c r="J240" s="451" t="str">
        <f t="shared" si="12"/>
        <v>（株）ニトリ小松店</v>
      </c>
      <c r="K240" s="451" t="s">
        <v>1226</v>
      </c>
      <c r="L240" s="451" t="s">
        <v>1227</v>
      </c>
      <c r="N240" s="451" t="s">
        <v>485</v>
      </c>
      <c r="O240" s="451" t="s">
        <v>1228</v>
      </c>
    </row>
    <row r="241" spans="1:15">
      <c r="A241">
        <v>241</v>
      </c>
      <c r="B241" t="e">
        <f t="shared" si="13"/>
        <v>#N/A</v>
      </c>
      <c r="C241" t="e">
        <f t="shared" si="14"/>
        <v>#N/A</v>
      </c>
      <c r="D241" t="e">
        <f t="shared" si="15"/>
        <v>#N/A</v>
      </c>
      <c r="I241" s="451">
        <v>345</v>
      </c>
      <c r="J241" s="451" t="str">
        <f t="shared" si="12"/>
        <v>（株）ニトリ岸和田店</v>
      </c>
      <c r="K241" s="451" t="s">
        <v>1229</v>
      </c>
      <c r="L241" s="451" t="s">
        <v>1230</v>
      </c>
      <c r="N241" s="451" t="s">
        <v>485</v>
      </c>
      <c r="O241" s="451" t="s">
        <v>1231</v>
      </c>
    </row>
    <row r="242" spans="1:15">
      <c r="A242">
        <v>242</v>
      </c>
      <c r="B242" t="e">
        <f t="shared" si="13"/>
        <v>#N/A</v>
      </c>
      <c r="C242" t="e">
        <f t="shared" si="14"/>
        <v>#N/A</v>
      </c>
      <c r="D242" t="e">
        <f t="shared" si="15"/>
        <v>#N/A</v>
      </c>
      <c r="I242" s="451">
        <v>347</v>
      </c>
      <c r="J242" s="451" t="str">
        <f t="shared" si="12"/>
        <v>（株）ニトリ函館店</v>
      </c>
      <c r="K242" s="451" t="s">
        <v>1232</v>
      </c>
      <c r="L242" s="451" t="s">
        <v>1233</v>
      </c>
      <c r="N242" s="451" t="s">
        <v>485</v>
      </c>
      <c r="O242" s="451" t="s">
        <v>1234</v>
      </c>
    </row>
    <row r="243" spans="1:15">
      <c r="A243">
        <v>243</v>
      </c>
      <c r="B243" t="str">
        <f t="shared" si="13"/>
        <v>（株）ニトリ木更津店</v>
      </c>
      <c r="C243" t="str">
        <f t="shared" si="14"/>
        <v>千葉県木更津市請西1丁目17-3</v>
      </c>
      <c r="D243" t="str">
        <f t="shared" si="15"/>
        <v>0438-36-8277</v>
      </c>
      <c r="I243" s="451">
        <v>348</v>
      </c>
      <c r="J243" s="451" t="str">
        <f t="shared" si="12"/>
        <v>（株）ニトリヴィーナスフォート店</v>
      </c>
      <c r="K243" s="451" t="s">
        <v>1235</v>
      </c>
      <c r="L243" s="451" t="s">
        <v>1236</v>
      </c>
      <c r="N243" s="451" t="s">
        <v>485</v>
      </c>
      <c r="O243" s="451" t="s">
        <v>1237</v>
      </c>
    </row>
    <row r="244" spans="1:15">
      <c r="A244">
        <v>244</v>
      </c>
      <c r="B244" t="str">
        <f t="shared" si="13"/>
        <v>（株）ニトリ長崎時津店</v>
      </c>
      <c r="C244" t="str">
        <f t="shared" si="14"/>
        <v>長崎県西彼杵郡時津町元村郷字堀田755番地1</v>
      </c>
      <c r="D244" t="str">
        <f t="shared" si="15"/>
        <v>095-881-3707</v>
      </c>
      <c r="I244" s="451">
        <v>349</v>
      </c>
      <c r="J244" s="451" t="str">
        <f t="shared" si="12"/>
        <v>（株）ニトリ防府店</v>
      </c>
      <c r="K244" s="451" t="s">
        <v>1238</v>
      </c>
      <c r="L244" s="451" t="s">
        <v>1239</v>
      </c>
      <c r="N244" s="451" t="s">
        <v>485</v>
      </c>
      <c r="O244" s="451" t="s">
        <v>1240</v>
      </c>
    </row>
    <row r="245" spans="1:15">
      <c r="A245">
        <v>245</v>
      </c>
      <c r="B245" t="str">
        <f t="shared" si="13"/>
        <v>（株）ニトリ幕張店</v>
      </c>
      <c r="C245" t="str">
        <f t="shared" si="14"/>
        <v>千葉県千葉市美浜区幕張西4丁目1-15</v>
      </c>
      <c r="D245" t="str">
        <f t="shared" si="15"/>
        <v>043-296-2211</v>
      </c>
      <c r="I245" s="451">
        <v>354</v>
      </c>
      <c r="J245" s="451" t="str">
        <f t="shared" si="12"/>
        <v>（株）ニトリ広島海田店</v>
      </c>
      <c r="K245" s="451" t="s">
        <v>1241</v>
      </c>
      <c r="L245" s="451" t="s">
        <v>1242</v>
      </c>
      <c r="N245" s="451" t="s">
        <v>485</v>
      </c>
      <c r="O245" s="451" t="s">
        <v>1243</v>
      </c>
    </row>
    <row r="246" spans="1:15">
      <c r="A246">
        <v>246</v>
      </c>
      <c r="B246" t="str">
        <f t="shared" si="13"/>
        <v>（株）ニトリ南風原店</v>
      </c>
      <c r="C246" t="str">
        <f t="shared" si="14"/>
        <v>沖縄県島尻郡南風原町字兼城573番地</v>
      </c>
      <c r="D246" t="str">
        <f t="shared" si="15"/>
        <v>098-888-6222</v>
      </c>
      <c r="I246" s="451">
        <v>355</v>
      </c>
      <c r="J246" s="451" t="str">
        <f t="shared" si="12"/>
        <v>（株）ニトリ熊谷店</v>
      </c>
      <c r="K246" s="451" t="s">
        <v>1244</v>
      </c>
      <c r="L246" s="451" t="s">
        <v>1245</v>
      </c>
      <c r="N246" s="451" t="s">
        <v>485</v>
      </c>
      <c r="O246" s="451" t="s">
        <v>1246</v>
      </c>
    </row>
    <row r="247" spans="1:15">
      <c r="A247">
        <v>247</v>
      </c>
      <c r="B247" t="str">
        <f t="shared" si="13"/>
        <v>（株）ニトリ日立店</v>
      </c>
      <c r="C247" t="str">
        <f t="shared" si="14"/>
        <v>茨城県日立市城南町3丁目4番3号</v>
      </c>
      <c r="D247" t="str">
        <f t="shared" si="15"/>
        <v>0294-23-8211</v>
      </c>
      <c r="I247" s="451">
        <v>361</v>
      </c>
      <c r="J247" s="451" t="str">
        <f t="shared" si="12"/>
        <v>（株）ニトリみどり店</v>
      </c>
      <c r="K247" s="451" t="s">
        <v>1247</v>
      </c>
      <c r="L247" s="451" t="s">
        <v>1248</v>
      </c>
      <c r="N247" s="451" t="s">
        <v>485</v>
      </c>
      <c r="O247" s="451" t="s">
        <v>1249</v>
      </c>
    </row>
    <row r="248" spans="1:15">
      <c r="A248">
        <v>248</v>
      </c>
      <c r="B248" t="str">
        <f t="shared" si="13"/>
        <v>（株）ニトリ豊田店</v>
      </c>
      <c r="C248" t="str">
        <f t="shared" si="14"/>
        <v>愛知県豊田市下林町1丁目1-1</v>
      </c>
      <c r="D248" t="str">
        <f t="shared" si="15"/>
        <v>0565-32-1155</v>
      </c>
      <c r="I248" s="451">
        <v>362</v>
      </c>
      <c r="J248" s="451" t="str">
        <f t="shared" si="12"/>
        <v>（株）ニトリ大洲店</v>
      </c>
      <c r="K248" s="451" t="s">
        <v>1250</v>
      </c>
      <c r="L248" s="451" t="s">
        <v>1251</v>
      </c>
      <c r="N248" s="451" t="s">
        <v>485</v>
      </c>
      <c r="O248" s="451" t="s">
        <v>1252</v>
      </c>
    </row>
    <row r="249" spans="1:15">
      <c r="A249">
        <v>249</v>
      </c>
      <c r="B249" t="str">
        <f t="shared" si="13"/>
        <v>（株）ニトリ丸亀店</v>
      </c>
      <c r="C249" t="str">
        <f t="shared" si="14"/>
        <v>香川県丸亀市飯野町西分字大西甲544-1</v>
      </c>
      <c r="D249" t="str">
        <f t="shared" si="15"/>
        <v>0877-21-0620</v>
      </c>
      <c r="I249" s="451">
        <v>363</v>
      </c>
      <c r="J249" s="451" t="str">
        <f t="shared" si="12"/>
        <v>（株）ニトリ今治店</v>
      </c>
      <c r="K249" s="451" t="s">
        <v>1253</v>
      </c>
      <c r="L249" s="451" t="s">
        <v>1254</v>
      </c>
      <c r="N249" s="451" t="s">
        <v>485</v>
      </c>
      <c r="O249" s="451" t="s">
        <v>1255</v>
      </c>
    </row>
    <row r="250" spans="1:15">
      <c r="A250">
        <v>250</v>
      </c>
      <c r="B250" t="str">
        <f t="shared" si="13"/>
        <v>（株）ニトリ津山店</v>
      </c>
      <c r="C250" t="str">
        <f t="shared" si="14"/>
        <v>岡山県津山市河辺1000-1　イオンモール津山　別棟</v>
      </c>
      <c r="D250" t="str">
        <f t="shared" si="15"/>
        <v>0868-21-1355</v>
      </c>
      <c r="I250" s="451">
        <v>365</v>
      </c>
      <c r="J250" s="451" t="str">
        <f t="shared" si="12"/>
        <v>（株）ニトリ豊橋店</v>
      </c>
      <c r="K250" s="451" t="s">
        <v>1256</v>
      </c>
      <c r="L250" s="451" t="s">
        <v>1257</v>
      </c>
      <c r="N250" s="451" t="s">
        <v>485</v>
      </c>
      <c r="O250" s="451" t="s">
        <v>1258</v>
      </c>
    </row>
    <row r="251" spans="1:15">
      <c r="A251">
        <v>251</v>
      </c>
      <c r="B251" t="e">
        <f t="shared" si="13"/>
        <v>#N/A</v>
      </c>
      <c r="C251" t="e">
        <f t="shared" si="14"/>
        <v>#N/A</v>
      </c>
      <c r="D251" t="e">
        <f t="shared" si="15"/>
        <v>#N/A</v>
      </c>
      <c r="I251" s="451">
        <v>366</v>
      </c>
      <c r="J251" s="451" t="str">
        <f t="shared" si="12"/>
        <v>（株）ニトリラクト山科店</v>
      </c>
      <c r="K251" s="451" t="s">
        <v>1259</v>
      </c>
      <c r="L251" s="451" t="s">
        <v>1260</v>
      </c>
      <c r="N251" s="451" t="s">
        <v>485</v>
      </c>
      <c r="O251" s="451" t="s">
        <v>1261</v>
      </c>
    </row>
    <row r="252" spans="1:15">
      <c r="A252">
        <v>252</v>
      </c>
      <c r="B252" t="e">
        <f t="shared" si="13"/>
        <v>#N/A</v>
      </c>
      <c r="C252" t="e">
        <f t="shared" si="14"/>
        <v>#N/A</v>
      </c>
      <c r="D252" t="e">
        <f t="shared" si="15"/>
        <v>#N/A</v>
      </c>
      <c r="I252" s="451">
        <v>367</v>
      </c>
      <c r="J252" s="451" t="str">
        <f t="shared" si="12"/>
        <v>（株）ニトリ田辺バイパス店</v>
      </c>
      <c r="K252" s="451" t="s">
        <v>1262</v>
      </c>
      <c r="L252" s="451" t="s">
        <v>1263</v>
      </c>
      <c r="N252" s="451" t="s">
        <v>485</v>
      </c>
      <c r="O252" s="451" t="s">
        <v>1264</v>
      </c>
    </row>
    <row r="253" spans="1:15">
      <c r="A253">
        <v>253</v>
      </c>
      <c r="B253" t="str">
        <f t="shared" si="13"/>
        <v>（株）ニトリ石岡店</v>
      </c>
      <c r="C253" t="str">
        <f t="shared" si="14"/>
        <v>茨城県石岡市東大橋1977-1　ウェルサイト石岡SC内</v>
      </c>
      <c r="D253" t="str">
        <f t="shared" si="15"/>
        <v>0299-26-7444</v>
      </c>
      <c r="I253" s="451">
        <v>371</v>
      </c>
      <c r="J253" s="451" t="str">
        <f t="shared" si="12"/>
        <v>（株）ニトリクラスポ蒲郡店</v>
      </c>
      <c r="K253" s="451" t="s">
        <v>1265</v>
      </c>
      <c r="L253" s="451" t="s">
        <v>1266</v>
      </c>
      <c r="N253" s="451" t="s">
        <v>485</v>
      </c>
      <c r="O253" s="451" t="s">
        <v>1267</v>
      </c>
    </row>
    <row r="254" spans="1:15">
      <c r="A254">
        <v>254</v>
      </c>
      <c r="B254" t="str">
        <f t="shared" si="13"/>
        <v>（株）ニトリ徳島南店</v>
      </c>
      <c r="C254" t="str">
        <f t="shared" si="14"/>
        <v>徳島県徳島市大松町榎原外71番</v>
      </c>
      <c r="D254" t="str">
        <f t="shared" si="15"/>
        <v>088-669-5501</v>
      </c>
      <c r="I254" s="451">
        <v>372</v>
      </c>
      <c r="J254" s="451" t="str">
        <f t="shared" si="12"/>
        <v>（株）ニトリ橋本店</v>
      </c>
      <c r="K254" s="451" t="s">
        <v>1268</v>
      </c>
      <c r="L254" s="451" t="s">
        <v>1269</v>
      </c>
      <c r="N254" s="451" t="s">
        <v>485</v>
      </c>
      <c r="O254" s="451" t="s">
        <v>1270</v>
      </c>
    </row>
    <row r="255" spans="1:15">
      <c r="A255">
        <v>255</v>
      </c>
      <c r="B255" t="str">
        <f t="shared" si="13"/>
        <v>（株）ニトリ具志川店</v>
      </c>
      <c r="C255" t="str">
        <f t="shared" si="14"/>
        <v>沖縄県うるま市字前原徳森原360</v>
      </c>
      <c r="D255" t="str">
        <f t="shared" si="15"/>
        <v>098-983-6020</v>
      </c>
      <c r="I255" s="451">
        <v>377</v>
      </c>
      <c r="J255" s="451" t="str">
        <f t="shared" si="12"/>
        <v>（株）ニトリ新八代店</v>
      </c>
      <c r="K255" s="451" t="s">
        <v>1271</v>
      </c>
      <c r="L255" s="451" t="s">
        <v>1272</v>
      </c>
      <c r="N255" s="451" t="s">
        <v>485</v>
      </c>
      <c r="O255" s="451" t="s">
        <v>1273</v>
      </c>
    </row>
    <row r="256" spans="1:15">
      <c r="A256">
        <v>256</v>
      </c>
      <c r="B256" t="str">
        <f t="shared" si="13"/>
        <v>（株）ニトリ広島宇品店</v>
      </c>
      <c r="C256" t="str">
        <f t="shared" si="14"/>
        <v>広島県広島市南区宇品西4丁目1番46号</v>
      </c>
      <c r="D256" t="str">
        <f t="shared" si="15"/>
        <v>082-254-6444</v>
      </c>
      <c r="I256" s="451">
        <v>378</v>
      </c>
      <c r="J256" s="451" t="str">
        <f t="shared" si="12"/>
        <v>（株）ニトリ名古屋山王店</v>
      </c>
      <c r="K256" s="451" t="s">
        <v>1274</v>
      </c>
      <c r="L256" s="451" t="s">
        <v>1275</v>
      </c>
      <c r="N256" s="451" t="s">
        <v>485</v>
      </c>
      <c r="O256" s="451" t="s">
        <v>1276</v>
      </c>
    </row>
    <row r="257" spans="1:15">
      <c r="A257">
        <v>257</v>
      </c>
      <c r="B257" t="str">
        <f t="shared" si="13"/>
        <v>（株）ニトリ北上店</v>
      </c>
      <c r="C257" t="str">
        <f t="shared" si="14"/>
        <v>岩手県北上市村崎野14地割476-1</v>
      </c>
      <c r="D257" t="str">
        <f t="shared" si="15"/>
        <v>0197-66-7611</v>
      </c>
      <c r="I257" s="451">
        <v>382</v>
      </c>
      <c r="J257" s="451" t="str">
        <f>N257&amp;O257</f>
        <v>（株）ニトリイトーヨーカドー津田沼店</v>
      </c>
      <c r="K257" s="451" t="s">
        <v>1277</v>
      </c>
      <c r="L257" s="451" t="s">
        <v>1278</v>
      </c>
      <c r="N257" s="451" t="s">
        <v>485</v>
      </c>
      <c r="O257" s="451" t="s">
        <v>1279</v>
      </c>
    </row>
    <row r="258" spans="1:15">
      <c r="A258">
        <v>258</v>
      </c>
      <c r="B258" t="str">
        <f t="shared" si="13"/>
        <v>（株）ニトリ高知店</v>
      </c>
      <c r="C258" t="str">
        <f t="shared" si="14"/>
        <v>高知県高知市南久保4番54号</v>
      </c>
      <c r="D258" t="str">
        <f t="shared" si="15"/>
        <v>088-885-0320</v>
      </c>
      <c r="I258" s="451">
        <v>491</v>
      </c>
      <c r="J258" s="451" t="str">
        <f>O258</f>
        <v>デコホームララガーデン川口店</v>
      </c>
      <c r="K258" s="451" t="s">
        <v>1280</v>
      </c>
      <c r="L258" s="451" t="s">
        <v>1281</v>
      </c>
      <c r="O258" s="451" t="s">
        <v>1282</v>
      </c>
    </row>
    <row r="259" spans="1:15">
      <c r="A259">
        <v>259</v>
      </c>
      <c r="B259" t="str">
        <f t="shared" si="13"/>
        <v>（株）ニトリルララこうほく店</v>
      </c>
      <c r="C259" t="str">
        <f t="shared" si="14"/>
        <v>神奈川県横浜市都筑区中川中央2丁目2-1　ルララこうほく内</v>
      </c>
      <c r="D259" t="str">
        <f t="shared" si="15"/>
        <v>045-594-5971</v>
      </c>
      <c r="I259" s="451">
        <v>492</v>
      </c>
      <c r="J259" s="451" t="str">
        <f>O259</f>
        <v>デコホームクロスガーデン多摩店</v>
      </c>
      <c r="K259" s="451" t="s">
        <v>1283</v>
      </c>
      <c r="L259" s="451" t="s">
        <v>1284</v>
      </c>
      <c r="O259" s="451" t="s">
        <v>1285</v>
      </c>
    </row>
    <row r="260" spans="1:15">
      <c r="A260">
        <v>260</v>
      </c>
      <c r="B260" t="str">
        <f t="shared" si="13"/>
        <v>（株）ニトリ佐久平店</v>
      </c>
      <c r="C260" t="str">
        <f t="shared" si="14"/>
        <v>長野県佐久市長土呂252-1</v>
      </c>
      <c r="D260" t="str">
        <f t="shared" si="15"/>
        <v>0267-68-7691</v>
      </c>
      <c r="I260" s="451">
        <v>493</v>
      </c>
      <c r="J260" s="451" t="str">
        <f>O260</f>
        <v>デコホームフルルガーデン八千代店</v>
      </c>
      <c r="K260" s="451" t="s">
        <v>1286</v>
      </c>
      <c r="L260" s="451" t="s">
        <v>1287</v>
      </c>
      <c r="O260" s="451" t="s">
        <v>1288</v>
      </c>
    </row>
    <row r="261" spans="1:15">
      <c r="A261">
        <v>261</v>
      </c>
      <c r="B261" t="str">
        <f t="shared" si="13"/>
        <v>（株）ニトリ横須賀店</v>
      </c>
      <c r="C261" t="str">
        <f t="shared" si="14"/>
        <v>神奈川県横須賀市池田町4丁目5番16号</v>
      </c>
      <c r="D261" t="str">
        <f t="shared" si="15"/>
        <v>046-837-2711</v>
      </c>
      <c r="I261" s="451">
        <v>494</v>
      </c>
      <c r="J261" s="451" t="str">
        <f>O261</f>
        <v>デコホームモリシア津田沼店</v>
      </c>
      <c r="K261" s="451" t="s">
        <v>1289</v>
      </c>
      <c r="L261" s="451" t="s">
        <v>1290</v>
      </c>
      <c r="O261" s="451" t="s">
        <v>1291</v>
      </c>
    </row>
    <row r="262" spans="1:15">
      <c r="A262">
        <v>262</v>
      </c>
      <c r="B262" t="str">
        <f t="shared" si="13"/>
        <v>（株）ニトリ都城店</v>
      </c>
      <c r="C262" t="str">
        <f t="shared" si="14"/>
        <v>宮崎県都城市上川東4丁目5949-1</v>
      </c>
      <c r="D262" t="str">
        <f t="shared" si="15"/>
        <v>0986-23-7272</v>
      </c>
    </row>
    <row r="263" spans="1:15">
      <c r="A263">
        <v>263</v>
      </c>
      <c r="B263" t="str">
        <f t="shared" si="13"/>
        <v>（株）ニトリ倉敷店</v>
      </c>
      <c r="C263" t="str">
        <f t="shared" si="14"/>
        <v>岡山県倉敷市新田字東四割2977-1番地</v>
      </c>
      <c r="D263" t="str">
        <f t="shared" si="15"/>
        <v>086-427-3313</v>
      </c>
    </row>
    <row r="264" spans="1:15">
      <c r="A264">
        <v>265</v>
      </c>
      <c r="B264" t="str">
        <f t="shared" si="13"/>
        <v>（株）ニトリイオン上里店</v>
      </c>
      <c r="C264" t="str">
        <f t="shared" si="14"/>
        <v>埼玉県児玉郡上里町大字金久保字蓮山359-1　イオン上里ショッピングセンター　2F</v>
      </c>
      <c r="D264" t="str">
        <f t="shared" si="15"/>
        <v>0495-34-3451</v>
      </c>
    </row>
    <row r="265" spans="1:15">
      <c r="A265">
        <v>266</v>
      </c>
      <c r="B265" t="e">
        <f t="shared" si="13"/>
        <v>#N/A</v>
      </c>
      <c r="C265" t="e">
        <f t="shared" si="14"/>
        <v>#N/A</v>
      </c>
      <c r="D265" t="e">
        <f t="shared" si="15"/>
        <v>#N/A</v>
      </c>
    </row>
    <row r="266" spans="1:15">
      <c r="A266">
        <v>267</v>
      </c>
      <c r="B266" t="str">
        <f t="shared" si="13"/>
        <v>（株）ニトリ新発田店</v>
      </c>
      <c r="C266" t="str">
        <f t="shared" si="14"/>
        <v>新潟県新発田市中曽根町1丁目10番13号</v>
      </c>
      <c r="D266" t="str">
        <f t="shared" si="15"/>
        <v>0254-24-0117</v>
      </c>
    </row>
    <row r="267" spans="1:15">
      <c r="A267">
        <v>268</v>
      </c>
      <c r="B267" t="str">
        <f t="shared" si="13"/>
        <v>（株）ニトリ新居浜店</v>
      </c>
      <c r="C267" t="str">
        <f t="shared" si="14"/>
        <v>愛媛県新居浜市磯浦町13番61号</v>
      </c>
      <c r="D267" t="str">
        <f t="shared" si="15"/>
        <v>0897-32-5660</v>
      </c>
    </row>
    <row r="268" spans="1:15">
      <c r="A268">
        <v>269</v>
      </c>
      <c r="B268" t="str">
        <f t="shared" si="13"/>
        <v>（株）ニトリ藤枝店</v>
      </c>
      <c r="C268" t="str">
        <f t="shared" si="14"/>
        <v>静岡県藤枝市瀬戸新屋字天ケ谷362-87</v>
      </c>
      <c r="D268" t="str">
        <f t="shared" si="15"/>
        <v>054-645-1166</v>
      </c>
    </row>
    <row r="269" spans="1:15">
      <c r="A269">
        <v>270</v>
      </c>
      <c r="B269" t="str">
        <f t="shared" si="13"/>
        <v>（株）ニトリ霧島店</v>
      </c>
      <c r="C269" t="str">
        <f t="shared" si="14"/>
        <v>鹿児島県霧島市国分野口東1-3</v>
      </c>
      <c r="D269" t="str">
        <f t="shared" si="15"/>
        <v>0995-47-0055</v>
      </c>
    </row>
    <row r="270" spans="1:15">
      <c r="A270">
        <v>271</v>
      </c>
      <c r="B270" t="str">
        <f t="shared" si="13"/>
        <v>（株）ニトリウイングベイ小樽店</v>
      </c>
      <c r="C270" t="str">
        <f t="shared" si="14"/>
        <v>北海道小樽市築港11番1号　ウイングベイ小樽ＳＣ二番街　3Ｆ</v>
      </c>
      <c r="D270" t="str">
        <f t="shared" si="15"/>
        <v>0134-33-2171</v>
      </c>
    </row>
    <row r="271" spans="1:15">
      <c r="A271">
        <v>272</v>
      </c>
      <c r="B271" t="str">
        <f t="shared" si="13"/>
        <v>（株）ニトリイオン浜松市野店</v>
      </c>
      <c r="C271" t="str">
        <f t="shared" si="14"/>
        <v>静岡県浜松市東区天王町字諏訪1981-3　イオンモール浜松市野内</v>
      </c>
      <c r="D271" t="str">
        <f t="shared" si="15"/>
        <v>053-467-1161</v>
      </c>
    </row>
    <row r="272" spans="1:15">
      <c r="A272">
        <v>273</v>
      </c>
      <c r="B272" t="str">
        <f t="shared" si="13"/>
        <v>（株）ニトリ袋井店</v>
      </c>
      <c r="C272" t="str">
        <f t="shared" si="14"/>
        <v>静岡県袋井市堀越字才別当421番1</v>
      </c>
      <c r="D272" t="str">
        <f t="shared" si="15"/>
        <v>0538-44-8600</v>
      </c>
    </row>
    <row r="273" spans="1:4">
      <c r="A273">
        <v>274</v>
      </c>
      <c r="B273" t="str">
        <f t="shared" si="13"/>
        <v>（株）ニトリ和泉中央店</v>
      </c>
      <c r="C273" t="str">
        <f t="shared" si="14"/>
        <v>大阪府和泉市いぶき野5丁目1-14　エコールいずみ東館</v>
      </c>
      <c r="D273" t="str">
        <f t="shared" si="15"/>
        <v>0725-55-0955</v>
      </c>
    </row>
    <row r="274" spans="1:4">
      <c r="A274">
        <v>275</v>
      </c>
      <c r="B274" t="str">
        <f t="shared" ref="B274:B337" si="16">VLOOKUP(A274,$I$2:$L$290,2,FALSE)</f>
        <v>（株）ニトリ美園店</v>
      </c>
      <c r="C274" t="str">
        <f t="shared" ref="C274:C337" si="17">VLOOKUP(A274,$I$2:$L$290,3,FALSE)</f>
        <v>北海道札幌市豊平区美園3条3丁目2-10</v>
      </c>
      <c r="D274" t="str">
        <f t="shared" ref="D274:D337" si="18">VLOOKUP(A274,$I$2:$L$290,4,FALSE)</f>
        <v>011-816-5900</v>
      </c>
    </row>
    <row r="275" spans="1:4">
      <c r="A275">
        <v>276</v>
      </c>
      <c r="B275" t="str">
        <f t="shared" si="16"/>
        <v>（株）ニトリ熊本近見店</v>
      </c>
      <c r="C275" t="str">
        <f t="shared" si="17"/>
        <v>熊本県熊本市近見7丁目8-50</v>
      </c>
      <c r="D275" t="str">
        <f t="shared" si="18"/>
        <v>096-352-8191</v>
      </c>
    </row>
    <row r="276" spans="1:4">
      <c r="A276">
        <v>277</v>
      </c>
      <c r="B276" t="str">
        <f t="shared" si="16"/>
        <v>（株）ニトリ米沢店</v>
      </c>
      <c r="C276" t="str">
        <f t="shared" si="17"/>
        <v>山形県米沢市成島町2丁目1-36</v>
      </c>
      <c r="D276" t="str">
        <f t="shared" si="18"/>
        <v>0238-21-8071</v>
      </c>
    </row>
    <row r="277" spans="1:4">
      <c r="A277">
        <v>278</v>
      </c>
      <c r="B277" t="str">
        <f t="shared" si="16"/>
        <v>（株）ニトリ上越店</v>
      </c>
      <c r="C277" t="str">
        <f t="shared" si="17"/>
        <v>新潟県上越市大字下門前810-1</v>
      </c>
      <c r="D277" t="str">
        <f t="shared" si="18"/>
        <v>025-545-6633</v>
      </c>
    </row>
    <row r="278" spans="1:4">
      <c r="A278">
        <v>279</v>
      </c>
      <c r="B278" t="str">
        <f t="shared" si="16"/>
        <v>（株）ニトリ鹿嶋店</v>
      </c>
      <c r="C278" t="str">
        <f t="shared" si="17"/>
        <v>茨城県鹿嶋市大字長栖字蒲地2288-159</v>
      </c>
      <c r="D278" t="str">
        <f t="shared" si="18"/>
        <v>0299-84-2655</v>
      </c>
    </row>
    <row r="279" spans="1:4">
      <c r="A279">
        <v>280</v>
      </c>
      <c r="B279" t="str">
        <f t="shared" si="16"/>
        <v>（株）ニトリ彦根店</v>
      </c>
      <c r="C279" t="str">
        <f t="shared" si="17"/>
        <v>滋賀県彦根市外町字新女町281-1</v>
      </c>
      <c r="D279" t="str">
        <f t="shared" si="18"/>
        <v>0749-22-2228</v>
      </c>
    </row>
    <row r="280" spans="1:4">
      <c r="A280">
        <v>281</v>
      </c>
      <c r="B280" t="str">
        <f t="shared" si="16"/>
        <v>（株）ニトリ戸塚店</v>
      </c>
      <c r="C280" t="str">
        <f t="shared" si="17"/>
        <v>神奈川県横浜市戸塚区戸塚町4253-1　Saclass戸塚　2階</v>
      </c>
      <c r="D280" t="str">
        <f t="shared" si="18"/>
        <v>045-861-4711</v>
      </c>
    </row>
    <row r="281" spans="1:4">
      <c r="A281">
        <v>282</v>
      </c>
      <c r="B281" t="str">
        <f t="shared" si="16"/>
        <v>（株）ニトリエミフルMASAKI店</v>
      </c>
      <c r="C281" t="str">
        <f t="shared" si="17"/>
        <v>愛媛県伊予郡松前町筒井850番　エミフルMASAKI</v>
      </c>
      <c r="D281" t="str">
        <f t="shared" si="18"/>
        <v>089-985-5200</v>
      </c>
    </row>
    <row r="282" spans="1:4">
      <c r="A282">
        <v>283</v>
      </c>
      <c r="B282" t="str">
        <f t="shared" si="16"/>
        <v>（株）ニトリイズミヤ六地蔵店</v>
      </c>
      <c r="C282" t="str">
        <f t="shared" si="17"/>
        <v>京都府京都市伏見区桃山町西尾12番地1　イズミヤ六地蔵SC　3階</v>
      </c>
      <c r="D282" t="str">
        <f t="shared" si="18"/>
        <v>075-611-3701</v>
      </c>
    </row>
    <row r="283" spans="1:4">
      <c r="A283">
        <v>284</v>
      </c>
      <c r="B283" t="str">
        <f t="shared" si="16"/>
        <v>（株）ニトリ那須塩原店</v>
      </c>
      <c r="C283" t="str">
        <f t="shared" si="17"/>
        <v>栃木県那須塩原市東三島2丁目81-10</v>
      </c>
      <c r="D283" t="str">
        <f t="shared" si="18"/>
        <v>0287-38-2491</v>
      </c>
    </row>
    <row r="284" spans="1:4">
      <c r="A284">
        <v>285</v>
      </c>
      <c r="B284" t="str">
        <f t="shared" si="16"/>
        <v>（株）ニトリ下関長府店</v>
      </c>
      <c r="C284" t="str">
        <f t="shared" si="17"/>
        <v>山口県下関市亀浜町7番10号</v>
      </c>
      <c r="D284" t="str">
        <f t="shared" si="18"/>
        <v>083-248-2727</v>
      </c>
    </row>
    <row r="285" spans="1:4">
      <c r="A285">
        <v>286</v>
      </c>
      <c r="B285" t="str">
        <f t="shared" si="16"/>
        <v>（株）ニトリ姫路花田店</v>
      </c>
      <c r="C285" t="str">
        <f t="shared" si="17"/>
        <v>兵庫県姫路市花田町一本松3-2</v>
      </c>
      <c r="D285" t="str">
        <f t="shared" si="18"/>
        <v>079-253-3503</v>
      </c>
    </row>
    <row r="286" spans="1:4">
      <c r="A286">
        <v>287</v>
      </c>
      <c r="B286" t="str">
        <f t="shared" si="16"/>
        <v>（株）ニトリ八代店</v>
      </c>
      <c r="C286" t="str">
        <f t="shared" si="17"/>
        <v>熊本県八代市沖町3989-1</v>
      </c>
      <c r="D286" t="str">
        <f t="shared" si="18"/>
        <v>0965-31-7311</v>
      </c>
    </row>
    <row r="287" spans="1:4">
      <c r="A287">
        <v>288</v>
      </c>
      <c r="B287" t="str">
        <f t="shared" si="16"/>
        <v>（株）ニトリ瑞穂店</v>
      </c>
      <c r="C287" t="str">
        <f t="shared" si="17"/>
        <v>東京都西多摩郡瑞穂町大字箱根ヶ崎1347番１</v>
      </c>
      <c r="D287" t="str">
        <f t="shared" si="18"/>
        <v>042-556-8031</v>
      </c>
    </row>
    <row r="288" spans="1:4">
      <c r="A288">
        <v>289</v>
      </c>
      <c r="B288" t="e">
        <f t="shared" si="16"/>
        <v>#N/A</v>
      </c>
      <c r="C288" t="e">
        <f t="shared" si="17"/>
        <v>#N/A</v>
      </c>
      <c r="D288" t="e">
        <f t="shared" si="18"/>
        <v>#N/A</v>
      </c>
    </row>
    <row r="289" spans="1:4">
      <c r="A289">
        <v>290</v>
      </c>
      <c r="B289" t="str">
        <f t="shared" si="16"/>
        <v>（株）ニトリららぽーと新三郷店</v>
      </c>
      <c r="C289" t="str">
        <f t="shared" si="17"/>
        <v>埼玉県三郷市新三郷ららシティ3丁目1-1　ららぽーと新三郷</v>
      </c>
      <c r="D289" t="str">
        <f t="shared" si="18"/>
        <v>048-959-7137</v>
      </c>
    </row>
    <row r="290" spans="1:4">
      <c r="A290">
        <v>291</v>
      </c>
      <c r="B290" t="str">
        <f t="shared" si="16"/>
        <v>（株）ニトリ諫早店</v>
      </c>
      <c r="C290" t="str">
        <f t="shared" si="17"/>
        <v>長崎県諫早市多良見町化屋561番地5</v>
      </c>
      <c r="D290" t="str">
        <f t="shared" si="18"/>
        <v>0957-43-0651</v>
      </c>
    </row>
    <row r="291" spans="1:4">
      <c r="A291">
        <v>292</v>
      </c>
      <c r="B291" t="str">
        <f t="shared" si="16"/>
        <v>（株）ニトリ米子店</v>
      </c>
      <c r="C291" t="str">
        <f t="shared" si="17"/>
        <v>鳥取県米子市西福原７丁目14番39号</v>
      </c>
      <c r="D291" t="str">
        <f t="shared" si="18"/>
        <v>0859-33-4811</v>
      </c>
    </row>
    <row r="292" spans="1:4">
      <c r="A292">
        <v>293</v>
      </c>
      <c r="B292" t="str">
        <f t="shared" si="16"/>
        <v>（株）ニトリ山口店</v>
      </c>
      <c r="C292" t="str">
        <f t="shared" si="17"/>
        <v>山口県山口市神田町3-30</v>
      </c>
      <c r="D292" t="str">
        <f t="shared" si="18"/>
        <v>083-932-6000</v>
      </c>
    </row>
    <row r="293" spans="1:4">
      <c r="A293">
        <v>294</v>
      </c>
      <c r="B293" t="str">
        <f t="shared" si="16"/>
        <v>（株）ニトリ千葉ニュータウン店</v>
      </c>
      <c r="C293" t="str">
        <f t="shared" si="17"/>
        <v>千葉県白井市桜台1丁目1番10号</v>
      </c>
      <c r="D293" t="str">
        <f t="shared" si="18"/>
        <v>047-492-9790</v>
      </c>
    </row>
    <row r="294" spans="1:4">
      <c r="A294">
        <v>295</v>
      </c>
      <c r="B294" t="str">
        <f t="shared" si="16"/>
        <v>（株）ニトリ福岡西店</v>
      </c>
      <c r="C294" t="str">
        <f t="shared" si="17"/>
        <v>福岡県福岡市西区橋本2丁目33番22号</v>
      </c>
      <c r="D294" t="str">
        <f t="shared" si="18"/>
        <v>092-812-8200</v>
      </c>
    </row>
    <row r="295" spans="1:4">
      <c r="A295">
        <v>296</v>
      </c>
      <c r="B295" t="str">
        <f t="shared" si="16"/>
        <v>（株）ニトリ宇都宮鶴田店</v>
      </c>
      <c r="C295" t="str">
        <f t="shared" si="17"/>
        <v>栃木県宇都宮市鶴田町1235-1</v>
      </c>
      <c r="D295" t="str">
        <f t="shared" si="18"/>
        <v>028-648-1110</v>
      </c>
    </row>
    <row r="296" spans="1:4">
      <c r="A296">
        <v>297</v>
      </c>
      <c r="B296" t="str">
        <f t="shared" si="16"/>
        <v>（株）ニトリつくば店</v>
      </c>
      <c r="C296" t="str">
        <f t="shared" si="17"/>
        <v>茨城県つくば市学園南E110街区1</v>
      </c>
      <c r="D296" t="str">
        <f t="shared" si="18"/>
        <v>029-858-7821</v>
      </c>
    </row>
    <row r="297" spans="1:4">
      <c r="A297">
        <v>298</v>
      </c>
      <c r="B297" t="str">
        <f t="shared" si="16"/>
        <v>（株）ニトリ八尾外環状店</v>
      </c>
      <c r="C297" t="str">
        <f t="shared" si="17"/>
        <v>大阪府八尾市楽音寺１丁目169番地</v>
      </c>
      <c r="D297" t="str">
        <f t="shared" si="18"/>
        <v>072-941-1620</v>
      </c>
    </row>
    <row r="298" spans="1:4">
      <c r="A298">
        <v>299</v>
      </c>
      <c r="B298" t="e">
        <f t="shared" si="16"/>
        <v>#N/A</v>
      </c>
      <c r="C298" t="e">
        <f t="shared" si="17"/>
        <v>#N/A</v>
      </c>
      <c r="D298" t="e">
        <f t="shared" si="18"/>
        <v>#N/A</v>
      </c>
    </row>
    <row r="299" spans="1:4">
      <c r="A299">
        <v>300</v>
      </c>
      <c r="B299" t="str">
        <f t="shared" si="16"/>
        <v>（株）ニトリ守口大日店</v>
      </c>
      <c r="C299" t="str">
        <f t="shared" si="17"/>
        <v>大阪府守口市大日町3丁目12番地59号</v>
      </c>
      <c r="D299" t="str">
        <f t="shared" si="18"/>
        <v>06-6902-1180</v>
      </c>
    </row>
    <row r="300" spans="1:4">
      <c r="A300">
        <v>301</v>
      </c>
      <c r="B300" t="str">
        <f t="shared" si="16"/>
        <v>（株）ニトリ東大阪店</v>
      </c>
      <c r="C300" t="str">
        <f t="shared" si="17"/>
        <v>大阪府東大阪市西岩田2-3-25　ニトリモール東大阪2Ｆ</v>
      </c>
      <c r="D300" t="str">
        <f t="shared" si="18"/>
        <v>06-6618-2100</v>
      </c>
    </row>
    <row r="301" spans="1:4">
      <c r="A301">
        <v>302</v>
      </c>
      <c r="B301" t="str">
        <f t="shared" si="16"/>
        <v>（株）ニトリ川越店</v>
      </c>
      <c r="C301" t="str">
        <f t="shared" si="17"/>
        <v>埼玉県川越市豊田町3丁目13番１</v>
      </c>
      <c r="D301" t="str">
        <f t="shared" si="18"/>
        <v>049-241-3330</v>
      </c>
    </row>
    <row r="302" spans="1:4">
      <c r="A302">
        <v>303</v>
      </c>
      <c r="B302" t="str">
        <f t="shared" si="16"/>
        <v>（株）ニトリ西宮店</v>
      </c>
      <c r="C302" t="str">
        <f t="shared" si="17"/>
        <v>兵庫県西宮市池田町11番1号</v>
      </c>
      <c r="D302" t="str">
        <f t="shared" si="18"/>
        <v>0798-36-9800</v>
      </c>
    </row>
    <row r="303" spans="1:4">
      <c r="A303">
        <v>304</v>
      </c>
      <c r="B303" t="str">
        <f t="shared" si="16"/>
        <v>（株）ニトリ水沢店</v>
      </c>
      <c r="C303" t="str">
        <f t="shared" si="17"/>
        <v>岩手県奥州市水沢区佐倉河字沼田15番1</v>
      </c>
      <c r="D303" t="str">
        <f t="shared" si="18"/>
        <v>0197-22-3385</v>
      </c>
    </row>
    <row r="304" spans="1:4">
      <c r="A304">
        <v>305</v>
      </c>
      <c r="B304" t="str">
        <f t="shared" si="16"/>
        <v>（株）ニトリ上田店</v>
      </c>
      <c r="C304" t="str">
        <f t="shared" si="17"/>
        <v>長野県上田市踏入2-18-26</v>
      </c>
      <c r="D304" t="str">
        <f t="shared" si="18"/>
        <v>0268-22-9022</v>
      </c>
    </row>
    <row r="305" spans="1:4">
      <c r="A305">
        <v>306</v>
      </c>
      <c r="B305" t="str">
        <f t="shared" si="16"/>
        <v>（株）ニトリ新宮店</v>
      </c>
      <c r="C305" t="str">
        <f t="shared" si="17"/>
        <v>福岡県糟屋郡新宮町大字三代壁塗999-1　ウエルタ新宮</v>
      </c>
      <c r="D305" t="str">
        <f t="shared" si="18"/>
        <v>092-940-5002</v>
      </c>
    </row>
    <row r="306" spans="1:4">
      <c r="A306">
        <v>307</v>
      </c>
      <c r="B306" t="str">
        <f t="shared" si="16"/>
        <v>（株）ニトリ多治見インター店</v>
      </c>
      <c r="C306" t="str">
        <f t="shared" si="17"/>
        <v>岐阜県多治見市西坂町5丁目31-1　TAJIMI　inter mall</v>
      </c>
      <c r="D306" t="str">
        <f t="shared" si="18"/>
        <v>0572-25-6070</v>
      </c>
    </row>
    <row r="307" spans="1:4">
      <c r="A307">
        <v>308</v>
      </c>
      <c r="B307" t="str">
        <f t="shared" si="16"/>
        <v>（株）ニトリアル・プラザ水口店</v>
      </c>
      <c r="C307" t="str">
        <f t="shared" si="17"/>
        <v>滋賀県甲賀市水口町本綾野566番地1　アル・プラザ水口</v>
      </c>
      <c r="D307" t="str">
        <f t="shared" si="18"/>
        <v>0748-63-1855</v>
      </c>
    </row>
    <row r="308" spans="1:4">
      <c r="A308">
        <v>318</v>
      </c>
      <c r="B308" t="str">
        <f t="shared" si="16"/>
        <v>（株）ニトリ諏訪インター店</v>
      </c>
      <c r="C308" t="str">
        <f t="shared" si="17"/>
        <v>長野県諏訪市沖田町4丁目40</v>
      </c>
      <c r="D308" t="str">
        <f t="shared" si="18"/>
        <v>0266-57-2271</v>
      </c>
    </row>
    <row r="309" spans="1:4">
      <c r="A309">
        <v>319</v>
      </c>
      <c r="B309" t="str">
        <f t="shared" si="16"/>
        <v>（株）ニトリイオン戸畑店</v>
      </c>
      <c r="C309" t="str">
        <f t="shared" si="17"/>
        <v>福岡県北九州市戸畑区汐井町2-2　イオン戸畑</v>
      </c>
      <c r="D309" t="str">
        <f t="shared" si="18"/>
        <v>093-882-7811</v>
      </c>
    </row>
    <row r="310" spans="1:4">
      <c r="A310">
        <v>320</v>
      </c>
      <c r="B310" t="str">
        <f t="shared" si="16"/>
        <v>（株）ニトリ滝川店</v>
      </c>
      <c r="C310" t="str">
        <f t="shared" si="17"/>
        <v>北海道滝川市南滝の川115-4　アクロスプラザたきかわ</v>
      </c>
      <c r="D310" t="str">
        <f t="shared" si="18"/>
        <v>0125-22-7365</v>
      </c>
    </row>
    <row r="311" spans="1:4">
      <c r="A311">
        <v>329</v>
      </c>
      <c r="B311" t="str">
        <f t="shared" si="16"/>
        <v>（株）ニトリ松江店</v>
      </c>
      <c r="C311" t="str">
        <f t="shared" si="17"/>
        <v>島根県松江市東津田町1888-1</v>
      </c>
      <c r="D311" t="str">
        <f t="shared" si="18"/>
        <v>0852-26-1180</v>
      </c>
    </row>
    <row r="312" spans="1:4">
      <c r="A312">
        <v>342</v>
      </c>
      <c r="B312" t="str">
        <f t="shared" si="16"/>
        <v>（株）ニトリコムタウン岡崎店</v>
      </c>
      <c r="C312" t="str">
        <f t="shared" si="17"/>
        <v>愛知県岡崎市上六名町宮前１番地　コムタウン岡崎2Ｆ</v>
      </c>
      <c r="D312" t="str">
        <f t="shared" si="18"/>
        <v>0564-71-2085</v>
      </c>
    </row>
    <row r="313" spans="1:4">
      <c r="A313">
        <v>347</v>
      </c>
      <c r="B313" t="str">
        <f t="shared" si="16"/>
        <v>（株）ニトリ函館店</v>
      </c>
      <c r="C313" t="str">
        <f t="shared" si="17"/>
        <v>北海道函館市美原2-13-26</v>
      </c>
      <c r="D313" t="str">
        <f t="shared" si="18"/>
        <v>0138-46-1171</v>
      </c>
    </row>
    <row r="314" spans="1:4">
      <c r="A314">
        <v>348</v>
      </c>
      <c r="B314" t="str">
        <f t="shared" si="16"/>
        <v>（株）ニトリヴィーナスフォート店</v>
      </c>
      <c r="C314" t="str">
        <f t="shared" si="17"/>
        <v>東京都江東区青海1丁目3番地15号　ヴィーナスフォート1Ｆ</v>
      </c>
      <c r="D314" t="str">
        <f t="shared" si="18"/>
        <v>03-3529-5405</v>
      </c>
    </row>
    <row r="315" spans="1:4">
      <c r="A315">
        <v>349</v>
      </c>
      <c r="B315" t="str">
        <f t="shared" si="16"/>
        <v>（株）ニトリ防府店</v>
      </c>
      <c r="C315" t="str">
        <f t="shared" si="17"/>
        <v>山口県防府市鐘紡町7-1　イオンタウン内</v>
      </c>
      <c r="D315" t="str">
        <f t="shared" si="18"/>
        <v>0835-22-1340</v>
      </c>
    </row>
    <row r="316" spans="1:4">
      <c r="A316">
        <v>350</v>
      </c>
      <c r="B316" t="e">
        <f t="shared" si="16"/>
        <v>#N/A</v>
      </c>
      <c r="C316" t="e">
        <f t="shared" si="17"/>
        <v>#N/A</v>
      </c>
      <c r="D316" t="e">
        <f t="shared" si="18"/>
        <v>#N/A</v>
      </c>
    </row>
    <row r="317" spans="1:4">
      <c r="A317">
        <v>351</v>
      </c>
      <c r="B317" t="e">
        <f t="shared" si="16"/>
        <v>#N/A</v>
      </c>
      <c r="C317" t="e">
        <f t="shared" si="17"/>
        <v>#N/A</v>
      </c>
      <c r="D317" t="e">
        <f t="shared" si="18"/>
        <v>#N/A</v>
      </c>
    </row>
    <row r="318" spans="1:4">
      <c r="A318">
        <v>352</v>
      </c>
      <c r="B318" t="e">
        <f t="shared" si="16"/>
        <v>#N/A</v>
      </c>
      <c r="C318" t="e">
        <f t="shared" si="17"/>
        <v>#N/A</v>
      </c>
      <c r="D318" t="e">
        <f t="shared" si="18"/>
        <v>#N/A</v>
      </c>
    </row>
    <row r="319" spans="1:4">
      <c r="A319">
        <v>353</v>
      </c>
      <c r="B319" t="e">
        <f t="shared" si="16"/>
        <v>#N/A</v>
      </c>
      <c r="C319" t="e">
        <f t="shared" si="17"/>
        <v>#N/A</v>
      </c>
      <c r="D319" t="e">
        <f t="shared" si="18"/>
        <v>#N/A</v>
      </c>
    </row>
    <row r="320" spans="1:4">
      <c r="A320">
        <v>354</v>
      </c>
      <c r="B320" t="str">
        <f t="shared" si="16"/>
        <v>（株）ニトリ広島海田店</v>
      </c>
      <c r="C320" t="str">
        <f t="shared" si="17"/>
        <v>広島県安芸郡海田町曽田2番49号</v>
      </c>
      <c r="D320" t="str">
        <f t="shared" si="18"/>
        <v>082-822-5722</v>
      </c>
    </row>
    <row r="321" spans="1:4">
      <c r="A321">
        <v>355</v>
      </c>
      <c r="B321" t="str">
        <f t="shared" si="16"/>
        <v>（株）ニトリ熊谷店</v>
      </c>
      <c r="C321" t="str">
        <f t="shared" si="17"/>
        <v>埼玉県熊谷市石原１丁目102番3</v>
      </c>
      <c r="D321" t="str">
        <f t="shared" si="18"/>
        <v>048-520-2825</v>
      </c>
    </row>
    <row r="322" spans="1:4">
      <c r="A322">
        <v>356</v>
      </c>
      <c r="B322" t="e">
        <f t="shared" si="16"/>
        <v>#N/A</v>
      </c>
      <c r="C322" t="e">
        <f t="shared" si="17"/>
        <v>#N/A</v>
      </c>
      <c r="D322" t="e">
        <f t="shared" si="18"/>
        <v>#N/A</v>
      </c>
    </row>
    <row r="323" spans="1:4">
      <c r="A323">
        <v>357</v>
      </c>
      <c r="B323" t="e">
        <f t="shared" si="16"/>
        <v>#N/A</v>
      </c>
      <c r="C323" t="e">
        <f t="shared" si="17"/>
        <v>#N/A</v>
      </c>
      <c r="D323" t="e">
        <f t="shared" si="18"/>
        <v>#N/A</v>
      </c>
    </row>
    <row r="324" spans="1:4">
      <c r="A324">
        <v>358</v>
      </c>
      <c r="B324" t="e">
        <f t="shared" si="16"/>
        <v>#N/A</v>
      </c>
      <c r="C324" t="e">
        <f t="shared" si="17"/>
        <v>#N/A</v>
      </c>
      <c r="D324" t="e">
        <f t="shared" si="18"/>
        <v>#N/A</v>
      </c>
    </row>
    <row r="325" spans="1:4">
      <c r="A325">
        <v>359</v>
      </c>
      <c r="B325" t="e">
        <f t="shared" si="16"/>
        <v>#N/A</v>
      </c>
      <c r="C325" t="e">
        <f t="shared" si="17"/>
        <v>#N/A</v>
      </c>
      <c r="D325" t="e">
        <f t="shared" si="18"/>
        <v>#N/A</v>
      </c>
    </row>
    <row r="326" spans="1:4">
      <c r="A326">
        <v>360</v>
      </c>
      <c r="B326" t="e">
        <f t="shared" si="16"/>
        <v>#N/A</v>
      </c>
      <c r="C326" t="e">
        <f t="shared" si="17"/>
        <v>#N/A</v>
      </c>
      <c r="D326" t="e">
        <f t="shared" si="18"/>
        <v>#N/A</v>
      </c>
    </row>
    <row r="327" spans="1:4">
      <c r="A327">
        <v>361</v>
      </c>
      <c r="B327" t="str">
        <f t="shared" si="16"/>
        <v>（株）ニトリみどり店</v>
      </c>
      <c r="C327" t="str">
        <f t="shared" si="17"/>
        <v>群馬県みどり市笠懸町阿左美1271番地</v>
      </c>
      <c r="D327" t="str">
        <f t="shared" si="18"/>
        <v>0277-30-8010</v>
      </c>
    </row>
    <row r="328" spans="1:4">
      <c r="A328">
        <v>362</v>
      </c>
      <c r="B328" t="str">
        <f t="shared" si="16"/>
        <v>（株）ニトリ大洲店</v>
      </c>
      <c r="C328" t="str">
        <f t="shared" si="17"/>
        <v>愛媛県大洲市新谷乙451番1</v>
      </c>
      <c r="D328" t="str">
        <f t="shared" si="18"/>
        <v>0893-50-5530</v>
      </c>
    </row>
    <row r="329" spans="1:4">
      <c r="A329">
        <v>363</v>
      </c>
      <c r="B329" t="str">
        <f t="shared" si="16"/>
        <v>（株）ニトリ今治店</v>
      </c>
      <c r="C329" t="str">
        <f t="shared" si="17"/>
        <v>愛媛県今治市東村南1丁目9番41号</v>
      </c>
      <c r="D329" t="str">
        <f t="shared" si="18"/>
        <v>0898-47-3344</v>
      </c>
    </row>
    <row r="330" spans="1:4">
      <c r="A330">
        <v>364</v>
      </c>
      <c r="B330" t="e">
        <f t="shared" si="16"/>
        <v>#N/A</v>
      </c>
      <c r="C330" t="e">
        <f t="shared" si="17"/>
        <v>#N/A</v>
      </c>
      <c r="D330" t="e">
        <f t="shared" si="18"/>
        <v>#N/A</v>
      </c>
    </row>
    <row r="331" spans="1:4">
      <c r="A331">
        <v>365</v>
      </c>
      <c r="B331" t="str">
        <f t="shared" si="16"/>
        <v>（株）ニトリ豊橋店</v>
      </c>
      <c r="C331" t="str">
        <f t="shared" si="17"/>
        <v>愛知県豊橋市神野新田町夕ノ割48</v>
      </c>
      <c r="D331" t="str">
        <f t="shared" si="18"/>
        <v>0532-34-2677</v>
      </c>
    </row>
    <row r="332" spans="1:4">
      <c r="A332">
        <v>366</v>
      </c>
      <c r="B332" t="str">
        <f t="shared" si="16"/>
        <v>（株）ニトリラクト山科店</v>
      </c>
      <c r="C332" t="str">
        <f t="shared" si="17"/>
        <v>京都府京都市山科区竹鼻竹ノ街道町91　ラクト山科</v>
      </c>
      <c r="D332" t="str">
        <f t="shared" si="18"/>
        <v>075-591-5500</v>
      </c>
    </row>
    <row r="333" spans="1:4">
      <c r="A333">
        <v>367</v>
      </c>
      <c r="B333" t="str">
        <f t="shared" si="16"/>
        <v>（株）ニトリ田辺バイパス店</v>
      </c>
      <c r="C333" t="str">
        <f t="shared" si="17"/>
        <v>和歌山県田辺市新庄町545-7</v>
      </c>
      <c r="D333" t="str">
        <f t="shared" si="18"/>
        <v>0739-25-1811</v>
      </c>
    </row>
    <row r="334" spans="1:4">
      <c r="A334">
        <v>368</v>
      </c>
      <c r="B334" t="e">
        <f t="shared" si="16"/>
        <v>#N/A</v>
      </c>
      <c r="C334" t="e">
        <f t="shared" si="17"/>
        <v>#N/A</v>
      </c>
      <c r="D334" t="e">
        <f t="shared" si="18"/>
        <v>#N/A</v>
      </c>
    </row>
    <row r="335" spans="1:4">
      <c r="A335">
        <v>369</v>
      </c>
      <c r="B335" t="e">
        <f t="shared" si="16"/>
        <v>#N/A</v>
      </c>
      <c r="C335" t="e">
        <f t="shared" si="17"/>
        <v>#N/A</v>
      </c>
      <c r="D335" t="e">
        <f t="shared" si="18"/>
        <v>#N/A</v>
      </c>
    </row>
    <row r="336" spans="1:4">
      <c r="A336">
        <v>370</v>
      </c>
      <c r="B336" t="e">
        <f t="shared" si="16"/>
        <v>#N/A</v>
      </c>
      <c r="C336" t="e">
        <f t="shared" si="17"/>
        <v>#N/A</v>
      </c>
      <c r="D336" t="e">
        <f t="shared" si="18"/>
        <v>#N/A</v>
      </c>
    </row>
    <row r="337" spans="1:4">
      <c r="A337">
        <v>371</v>
      </c>
      <c r="B337" t="str">
        <f t="shared" si="16"/>
        <v>（株）ニトリクラスポ蒲郡店</v>
      </c>
      <c r="C337" t="str">
        <f t="shared" si="17"/>
        <v>愛知県蒲郡市鹿島町浅井新田1-26　ショッピングスクエアクラスポ蒲郡1Ｆ</v>
      </c>
      <c r="D337" t="str">
        <f t="shared" si="18"/>
        <v>0533-66-6274</v>
      </c>
    </row>
    <row r="338" spans="1:4">
      <c r="A338">
        <v>372</v>
      </c>
      <c r="B338" t="str">
        <f t="shared" ref="B338:B401" si="19">VLOOKUP(A338,$I$2:$L$290,2,FALSE)</f>
        <v>（株）ニトリ橋本店</v>
      </c>
      <c r="C338" t="str">
        <f t="shared" ref="C338:C401" si="20">VLOOKUP(A338,$I$2:$L$290,3,FALSE)</f>
        <v>和歌山県橋本市隅田町垂井92-1</v>
      </c>
      <c r="D338" t="str">
        <f t="shared" ref="D338:D401" si="21">VLOOKUP(A338,$I$2:$L$290,4,FALSE)</f>
        <v>0736-33-3750</v>
      </c>
    </row>
    <row r="339" spans="1:4">
      <c r="A339">
        <v>373</v>
      </c>
      <c r="B339" t="e">
        <f t="shared" si="19"/>
        <v>#N/A</v>
      </c>
      <c r="C339" t="e">
        <f t="shared" si="20"/>
        <v>#N/A</v>
      </c>
      <c r="D339" t="e">
        <f t="shared" si="21"/>
        <v>#N/A</v>
      </c>
    </row>
    <row r="340" spans="1:4">
      <c r="A340">
        <v>374</v>
      </c>
      <c r="B340" t="e">
        <f t="shared" si="19"/>
        <v>#N/A</v>
      </c>
      <c r="C340" t="e">
        <f t="shared" si="20"/>
        <v>#N/A</v>
      </c>
      <c r="D340" t="e">
        <f t="shared" si="21"/>
        <v>#N/A</v>
      </c>
    </row>
    <row r="341" spans="1:4">
      <c r="A341">
        <v>375</v>
      </c>
      <c r="B341" t="e">
        <f t="shared" si="19"/>
        <v>#N/A</v>
      </c>
      <c r="C341" t="e">
        <f t="shared" si="20"/>
        <v>#N/A</v>
      </c>
      <c r="D341" t="e">
        <f t="shared" si="21"/>
        <v>#N/A</v>
      </c>
    </row>
    <row r="342" spans="1:4">
      <c r="A342">
        <v>376</v>
      </c>
      <c r="B342" t="e">
        <f t="shared" si="19"/>
        <v>#N/A</v>
      </c>
      <c r="C342" t="e">
        <f t="shared" si="20"/>
        <v>#N/A</v>
      </c>
      <c r="D342" t="e">
        <f t="shared" si="21"/>
        <v>#N/A</v>
      </c>
    </row>
    <row r="343" spans="1:4">
      <c r="A343">
        <v>377</v>
      </c>
      <c r="B343" t="str">
        <f t="shared" si="19"/>
        <v>（株）ニトリ新八代店</v>
      </c>
      <c r="C343" t="str">
        <f t="shared" si="20"/>
        <v>熊本県八代市海士江町2708-1</v>
      </c>
      <c r="D343" t="str">
        <f t="shared" si="21"/>
        <v>0965-43-4311</v>
      </c>
    </row>
    <row r="344" spans="1:4">
      <c r="A344">
        <v>378</v>
      </c>
      <c r="B344" t="str">
        <f t="shared" si="19"/>
        <v>（株）ニトリ名古屋山王店</v>
      </c>
      <c r="C344" t="str">
        <f t="shared" si="20"/>
        <v>愛知県名古屋市中川区山王2-6-44</v>
      </c>
      <c r="D344" t="str">
        <f t="shared" si="21"/>
        <v>未定</v>
      </c>
    </row>
    <row r="345" spans="1:4">
      <c r="A345">
        <v>379</v>
      </c>
      <c r="B345" t="e">
        <f t="shared" si="19"/>
        <v>#N/A</v>
      </c>
      <c r="C345" t="e">
        <f t="shared" si="20"/>
        <v>#N/A</v>
      </c>
      <c r="D345" t="e">
        <f t="shared" si="21"/>
        <v>#N/A</v>
      </c>
    </row>
    <row r="346" spans="1:4">
      <c r="A346">
        <v>380</v>
      </c>
      <c r="B346" t="e">
        <f t="shared" si="19"/>
        <v>#N/A</v>
      </c>
      <c r="C346" t="e">
        <f t="shared" si="20"/>
        <v>#N/A</v>
      </c>
      <c r="D346" t="e">
        <f t="shared" si="21"/>
        <v>#N/A</v>
      </c>
    </row>
    <row r="347" spans="1:4">
      <c r="A347">
        <v>381</v>
      </c>
      <c r="B347" t="e">
        <f t="shared" si="19"/>
        <v>#N/A</v>
      </c>
      <c r="C347" t="e">
        <f t="shared" si="20"/>
        <v>#N/A</v>
      </c>
      <c r="D347" t="e">
        <f t="shared" si="21"/>
        <v>#N/A</v>
      </c>
    </row>
    <row r="348" spans="1:4">
      <c r="A348">
        <v>382</v>
      </c>
      <c r="B348" t="str">
        <f t="shared" si="19"/>
        <v>（株）ニトリイトーヨーカドー津田沼店</v>
      </c>
      <c r="C348" t="str">
        <f t="shared" si="20"/>
        <v>千葉県習志野市津田沼1-10-30　イトーヨーカドー津田沼店内</v>
      </c>
      <c r="D348" t="str">
        <f t="shared" si="21"/>
        <v>047-455-7311</v>
      </c>
    </row>
    <row r="349" spans="1:4">
      <c r="A349">
        <v>383</v>
      </c>
      <c r="B349" t="e">
        <f t="shared" si="19"/>
        <v>#N/A</v>
      </c>
      <c r="C349" t="e">
        <f t="shared" si="20"/>
        <v>#N/A</v>
      </c>
      <c r="D349" t="e">
        <f t="shared" si="21"/>
        <v>#N/A</v>
      </c>
    </row>
    <row r="350" spans="1:4">
      <c r="A350">
        <v>384</v>
      </c>
      <c r="B350" t="e">
        <f t="shared" si="19"/>
        <v>#N/A</v>
      </c>
      <c r="C350" t="e">
        <f t="shared" si="20"/>
        <v>#N/A</v>
      </c>
      <c r="D350" t="e">
        <f t="shared" si="21"/>
        <v>#N/A</v>
      </c>
    </row>
    <row r="351" spans="1:4">
      <c r="A351">
        <v>385</v>
      </c>
      <c r="B351" t="e">
        <f t="shared" si="19"/>
        <v>#N/A</v>
      </c>
      <c r="C351" t="e">
        <f t="shared" si="20"/>
        <v>#N/A</v>
      </c>
      <c r="D351" t="e">
        <f t="shared" si="21"/>
        <v>#N/A</v>
      </c>
    </row>
    <row r="352" spans="1:4">
      <c r="A352">
        <v>386</v>
      </c>
      <c r="B352" t="e">
        <f t="shared" si="19"/>
        <v>#N/A</v>
      </c>
      <c r="C352" t="e">
        <f t="shared" si="20"/>
        <v>#N/A</v>
      </c>
      <c r="D352" t="e">
        <f t="shared" si="21"/>
        <v>#N/A</v>
      </c>
    </row>
    <row r="353" spans="1:4">
      <c r="A353">
        <v>387</v>
      </c>
      <c r="B353" t="e">
        <f t="shared" si="19"/>
        <v>#N/A</v>
      </c>
      <c r="C353" t="e">
        <f t="shared" si="20"/>
        <v>#N/A</v>
      </c>
      <c r="D353" t="e">
        <f t="shared" si="21"/>
        <v>#N/A</v>
      </c>
    </row>
    <row r="354" spans="1:4">
      <c r="A354">
        <v>388</v>
      </c>
      <c r="B354" t="e">
        <f t="shared" si="19"/>
        <v>#N/A</v>
      </c>
      <c r="C354" t="e">
        <f t="shared" si="20"/>
        <v>#N/A</v>
      </c>
      <c r="D354" t="e">
        <f t="shared" si="21"/>
        <v>#N/A</v>
      </c>
    </row>
    <row r="355" spans="1:4">
      <c r="A355">
        <v>389</v>
      </c>
      <c r="B355" t="e">
        <f t="shared" si="19"/>
        <v>#N/A</v>
      </c>
      <c r="C355" t="e">
        <f t="shared" si="20"/>
        <v>#N/A</v>
      </c>
      <c r="D355" t="e">
        <f t="shared" si="21"/>
        <v>#N/A</v>
      </c>
    </row>
    <row r="356" spans="1:4">
      <c r="A356">
        <v>390</v>
      </c>
      <c r="B356" t="e">
        <f t="shared" si="19"/>
        <v>#N/A</v>
      </c>
      <c r="C356" t="e">
        <f t="shared" si="20"/>
        <v>#N/A</v>
      </c>
      <c r="D356" t="e">
        <f t="shared" si="21"/>
        <v>#N/A</v>
      </c>
    </row>
    <row r="357" spans="1:4">
      <c r="A357">
        <v>391</v>
      </c>
      <c r="B357" t="e">
        <f t="shared" si="19"/>
        <v>#N/A</v>
      </c>
      <c r="C357" t="e">
        <f t="shared" si="20"/>
        <v>#N/A</v>
      </c>
      <c r="D357" t="e">
        <f t="shared" si="21"/>
        <v>#N/A</v>
      </c>
    </row>
    <row r="358" spans="1:4">
      <c r="A358">
        <v>392</v>
      </c>
      <c r="B358" t="e">
        <f t="shared" si="19"/>
        <v>#N/A</v>
      </c>
      <c r="C358" t="e">
        <f t="shared" si="20"/>
        <v>#N/A</v>
      </c>
      <c r="D358" t="e">
        <f t="shared" si="21"/>
        <v>#N/A</v>
      </c>
    </row>
    <row r="359" spans="1:4">
      <c r="A359">
        <v>393</v>
      </c>
      <c r="B359" t="e">
        <f t="shared" si="19"/>
        <v>#N/A</v>
      </c>
      <c r="C359" t="e">
        <f t="shared" si="20"/>
        <v>#N/A</v>
      </c>
      <c r="D359" t="e">
        <f t="shared" si="21"/>
        <v>#N/A</v>
      </c>
    </row>
    <row r="360" spans="1:4">
      <c r="A360">
        <v>394</v>
      </c>
      <c r="B360" t="e">
        <f t="shared" si="19"/>
        <v>#N/A</v>
      </c>
      <c r="C360" t="e">
        <f t="shared" si="20"/>
        <v>#N/A</v>
      </c>
      <c r="D360" t="e">
        <f t="shared" si="21"/>
        <v>#N/A</v>
      </c>
    </row>
    <row r="361" spans="1:4">
      <c r="A361">
        <v>395</v>
      </c>
      <c r="B361" t="e">
        <f t="shared" si="19"/>
        <v>#N/A</v>
      </c>
      <c r="C361" t="e">
        <f t="shared" si="20"/>
        <v>#N/A</v>
      </c>
      <c r="D361" t="e">
        <f t="shared" si="21"/>
        <v>#N/A</v>
      </c>
    </row>
    <row r="362" spans="1:4">
      <c r="A362">
        <v>396</v>
      </c>
      <c r="B362" t="e">
        <f t="shared" si="19"/>
        <v>#N/A</v>
      </c>
      <c r="C362" t="e">
        <f t="shared" si="20"/>
        <v>#N/A</v>
      </c>
      <c r="D362" t="e">
        <f t="shared" si="21"/>
        <v>#N/A</v>
      </c>
    </row>
    <row r="363" spans="1:4">
      <c r="A363">
        <v>397</v>
      </c>
      <c r="B363" t="e">
        <f t="shared" si="19"/>
        <v>#N/A</v>
      </c>
      <c r="C363" t="e">
        <f t="shared" si="20"/>
        <v>#N/A</v>
      </c>
      <c r="D363" t="e">
        <f t="shared" si="21"/>
        <v>#N/A</v>
      </c>
    </row>
    <row r="364" spans="1:4">
      <c r="A364">
        <v>398</v>
      </c>
      <c r="B364" t="e">
        <f t="shared" si="19"/>
        <v>#N/A</v>
      </c>
      <c r="C364" t="e">
        <f t="shared" si="20"/>
        <v>#N/A</v>
      </c>
      <c r="D364" t="e">
        <f t="shared" si="21"/>
        <v>#N/A</v>
      </c>
    </row>
    <row r="365" spans="1:4">
      <c r="A365">
        <v>399</v>
      </c>
      <c r="B365" t="e">
        <f t="shared" si="19"/>
        <v>#N/A</v>
      </c>
      <c r="C365" t="e">
        <f t="shared" si="20"/>
        <v>#N/A</v>
      </c>
      <c r="D365" t="e">
        <f t="shared" si="21"/>
        <v>#N/A</v>
      </c>
    </row>
    <row r="366" spans="1:4">
      <c r="A366">
        <v>400</v>
      </c>
      <c r="B366" t="e">
        <f t="shared" si="19"/>
        <v>#N/A</v>
      </c>
      <c r="C366" t="e">
        <f t="shared" si="20"/>
        <v>#N/A</v>
      </c>
      <c r="D366" t="e">
        <f t="shared" si="21"/>
        <v>#N/A</v>
      </c>
    </row>
    <row r="367" spans="1:4">
      <c r="A367">
        <v>401</v>
      </c>
      <c r="B367" t="e">
        <f t="shared" si="19"/>
        <v>#N/A</v>
      </c>
      <c r="C367" t="e">
        <f t="shared" si="20"/>
        <v>#N/A</v>
      </c>
      <c r="D367" t="e">
        <f t="shared" si="21"/>
        <v>#N/A</v>
      </c>
    </row>
    <row r="368" spans="1:4">
      <c r="A368">
        <v>402</v>
      </c>
      <c r="B368" t="e">
        <f t="shared" si="19"/>
        <v>#N/A</v>
      </c>
      <c r="C368" t="e">
        <f t="shared" si="20"/>
        <v>#N/A</v>
      </c>
      <c r="D368" t="e">
        <f t="shared" si="21"/>
        <v>#N/A</v>
      </c>
    </row>
    <row r="369" spans="1:4">
      <c r="A369">
        <v>403</v>
      </c>
      <c r="B369" t="e">
        <f t="shared" si="19"/>
        <v>#N/A</v>
      </c>
      <c r="C369" t="e">
        <f t="shared" si="20"/>
        <v>#N/A</v>
      </c>
      <c r="D369" t="e">
        <f t="shared" si="21"/>
        <v>#N/A</v>
      </c>
    </row>
    <row r="370" spans="1:4">
      <c r="A370">
        <v>404</v>
      </c>
      <c r="B370" t="e">
        <f t="shared" si="19"/>
        <v>#N/A</v>
      </c>
      <c r="C370" t="e">
        <f t="shared" si="20"/>
        <v>#N/A</v>
      </c>
      <c r="D370" t="e">
        <f t="shared" si="21"/>
        <v>#N/A</v>
      </c>
    </row>
    <row r="371" spans="1:4">
      <c r="A371">
        <v>405</v>
      </c>
      <c r="B371" t="e">
        <f t="shared" si="19"/>
        <v>#N/A</v>
      </c>
      <c r="C371" t="e">
        <f t="shared" si="20"/>
        <v>#N/A</v>
      </c>
      <c r="D371" t="e">
        <f t="shared" si="21"/>
        <v>#N/A</v>
      </c>
    </row>
    <row r="372" spans="1:4">
      <c r="A372">
        <v>406</v>
      </c>
      <c r="B372" t="e">
        <f t="shared" si="19"/>
        <v>#N/A</v>
      </c>
      <c r="C372" t="e">
        <f t="shared" si="20"/>
        <v>#N/A</v>
      </c>
      <c r="D372" t="e">
        <f t="shared" si="21"/>
        <v>#N/A</v>
      </c>
    </row>
    <row r="373" spans="1:4">
      <c r="A373">
        <v>407</v>
      </c>
      <c r="B373" t="e">
        <f t="shared" si="19"/>
        <v>#N/A</v>
      </c>
      <c r="C373" t="e">
        <f t="shared" si="20"/>
        <v>#N/A</v>
      </c>
      <c r="D373" t="e">
        <f t="shared" si="21"/>
        <v>#N/A</v>
      </c>
    </row>
    <row r="374" spans="1:4">
      <c r="A374">
        <v>408</v>
      </c>
      <c r="B374" t="e">
        <f t="shared" si="19"/>
        <v>#N/A</v>
      </c>
      <c r="C374" t="e">
        <f t="shared" si="20"/>
        <v>#N/A</v>
      </c>
      <c r="D374" t="e">
        <f t="shared" si="21"/>
        <v>#N/A</v>
      </c>
    </row>
    <row r="375" spans="1:4">
      <c r="A375">
        <v>409</v>
      </c>
      <c r="B375" t="e">
        <f t="shared" si="19"/>
        <v>#N/A</v>
      </c>
      <c r="C375" t="e">
        <f t="shared" si="20"/>
        <v>#N/A</v>
      </c>
      <c r="D375" t="e">
        <f t="shared" si="21"/>
        <v>#N/A</v>
      </c>
    </row>
    <row r="376" spans="1:4">
      <c r="A376">
        <v>410</v>
      </c>
      <c r="B376" t="e">
        <f t="shared" si="19"/>
        <v>#N/A</v>
      </c>
      <c r="C376" t="e">
        <f t="shared" si="20"/>
        <v>#N/A</v>
      </c>
      <c r="D376" t="e">
        <f t="shared" si="21"/>
        <v>#N/A</v>
      </c>
    </row>
    <row r="377" spans="1:4">
      <c r="A377">
        <v>411</v>
      </c>
      <c r="B377" t="e">
        <f t="shared" si="19"/>
        <v>#N/A</v>
      </c>
      <c r="C377" t="e">
        <f t="shared" si="20"/>
        <v>#N/A</v>
      </c>
      <c r="D377" t="e">
        <f t="shared" si="21"/>
        <v>#N/A</v>
      </c>
    </row>
    <row r="378" spans="1:4">
      <c r="A378">
        <v>412</v>
      </c>
      <c r="B378" t="e">
        <f t="shared" si="19"/>
        <v>#N/A</v>
      </c>
      <c r="C378" t="e">
        <f t="shared" si="20"/>
        <v>#N/A</v>
      </c>
      <c r="D378" t="e">
        <f t="shared" si="21"/>
        <v>#N/A</v>
      </c>
    </row>
    <row r="379" spans="1:4">
      <c r="A379">
        <v>413</v>
      </c>
      <c r="B379" t="e">
        <f t="shared" si="19"/>
        <v>#N/A</v>
      </c>
      <c r="C379" t="e">
        <f t="shared" si="20"/>
        <v>#N/A</v>
      </c>
      <c r="D379" t="e">
        <f t="shared" si="21"/>
        <v>#N/A</v>
      </c>
    </row>
    <row r="380" spans="1:4">
      <c r="A380">
        <v>414</v>
      </c>
      <c r="B380" t="e">
        <f t="shared" si="19"/>
        <v>#N/A</v>
      </c>
      <c r="C380" t="e">
        <f t="shared" si="20"/>
        <v>#N/A</v>
      </c>
      <c r="D380" t="e">
        <f t="shared" si="21"/>
        <v>#N/A</v>
      </c>
    </row>
    <row r="381" spans="1:4">
      <c r="A381">
        <v>415</v>
      </c>
      <c r="B381" t="e">
        <f t="shared" si="19"/>
        <v>#N/A</v>
      </c>
      <c r="C381" t="e">
        <f t="shared" si="20"/>
        <v>#N/A</v>
      </c>
      <c r="D381" t="e">
        <f t="shared" si="21"/>
        <v>#N/A</v>
      </c>
    </row>
    <row r="382" spans="1:4">
      <c r="A382">
        <v>416</v>
      </c>
      <c r="B382" t="e">
        <f t="shared" si="19"/>
        <v>#N/A</v>
      </c>
      <c r="C382" t="e">
        <f t="shared" si="20"/>
        <v>#N/A</v>
      </c>
      <c r="D382" t="e">
        <f t="shared" si="21"/>
        <v>#N/A</v>
      </c>
    </row>
    <row r="383" spans="1:4">
      <c r="A383">
        <v>417</v>
      </c>
      <c r="B383" t="e">
        <f t="shared" si="19"/>
        <v>#N/A</v>
      </c>
      <c r="C383" t="e">
        <f t="shared" si="20"/>
        <v>#N/A</v>
      </c>
      <c r="D383" t="e">
        <f t="shared" si="21"/>
        <v>#N/A</v>
      </c>
    </row>
    <row r="384" spans="1:4">
      <c r="A384">
        <v>418</v>
      </c>
      <c r="B384" t="e">
        <f t="shared" si="19"/>
        <v>#N/A</v>
      </c>
      <c r="C384" t="e">
        <f t="shared" si="20"/>
        <v>#N/A</v>
      </c>
      <c r="D384" t="e">
        <f t="shared" si="21"/>
        <v>#N/A</v>
      </c>
    </row>
    <row r="385" spans="1:4">
      <c r="A385">
        <v>419</v>
      </c>
      <c r="B385" t="e">
        <f t="shared" si="19"/>
        <v>#N/A</v>
      </c>
      <c r="C385" t="e">
        <f t="shared" si="20"/>
        <v>#N/A</v>
      </c>
      <c r="D385" t="e">
        <f t="shared" si="21"/>
        <v>#N/A</v>
      </c>
    </row>
    <row r="386" spans="1:4">
      <c r="A386">
        <v>420</v>
      </c>
      <c r="B386" t="e">
        <f t="shared" si="19"/>
        <v>#N/A</v>
      </c>
      <c r="C386" t="e">
        <f t="shared" si="20"/>
        <v>#N/A</v>
      </c>
      <c r="D386" t="e">
        <f t="shared" si="21"/>
        <v>#N/A</v>
      </c>
    </row>
    <row r="387" spans="1:4">
      <c r="A387">
        <v>421</v>
      </c>
      <c r="B387" t="e">
        <f t="shared" si="19"/>
        <v>#N/A</v>
      </c>
      <c r="C387" t="e">
        <f t="shared" si="20"/>
        <v>#N/A</v>
      </c>
      <c r="D387" t="e">
        <f t="shared" si="21"/>
        <v>#N/A</v>
      </c>
    </row>
    <row r="388" spans="1:4">
      <c r="A388">
        <v>422</v>
      </c>
      <c r="B388" t="e">
        <f t="shared" si="19"/>
        <v>#N/A</v>
      </c>
      <c r="C388" t="e">
        <f t="shared" si="20"/>
        <v>#N/A</v>
      </c>
      <c r="D388" t="e">
        <f t="shared" si="21"/>
        <v>#N/A</v>
      </c>
    </row>
    <row r="389" spans="1:4">
      <c r="A389">
        <v>423</v>
      </c>
      <c r="B389" t="e">
        <f t="shared" si="19"/>
        <v>#N/A</v>
      </c>
      <c r="C389" t="e">
        <f t="shared" si="20"/>
        <v>#N/A</v>
      </c>
      <c r="D389" t="e">
        <f t="shared" si="21"/>
        <v>#N/A</v>
      </c>
    </row>
    <row r="390" spans="1:4">
      <c r="A390">
        <v>424</v>
      </c>
      <c r="B390" t="e">
        <f t="shared" si="19"/>
        <v>#N/A</v>
      </c>
      <c r="C390" t="e">
        <f t="shared" si="20"/>
        <v>#N/A</v>
      </c>
      <c r="D390" t="e">
        <f t="shared" si="21"/>
        <v>#N/A</v>
      </c>
    </row>
    <row r="391" spans="1:4">
      <c r="A391">
        <v>425</v>
      </c>
      <c r="B391" t="e">
        <f t="shared" si="19"/>
        <v>#N/A</v>
      </c>
      <c r="C391" t="e">
        <f t="shared" si="20"/>
        <v>#N/A</v>
      </c>
      <c r="D391" t="e">
        <f t="shared" si="21"/>
        <v>#N/A</v>
      </c>
    </row>
    <row r="392" spans="1:4">
      <c r="A392">
        <v>426</v>
      </c>
      <c r="B392" t="e">
        <f t="shared" si="19"/>
        <v>#N/A</v>
      </c>
      <c r="C392" t="e">
        <f t="shared" si="20"/>
        <v>#N/A</v>
      </c>
      <c r="D392" t="e">
        <f t="shared" si="21"/>
        <v>#N/A</v>
      </c>
    </row>
    <row r="393" spans="1:4">
      <c r="A393">
        <v>427</v>
      </c>
      <c r="B393" t="e">
        <f t="shared" si="19"/>
        <v>#N/A</v>
      </c>
      <c r="C393" t="e">
        <f t="shared" si="20"/>
        <v>#N/A</v>
      </c>
      <c r="D393" t="e">
        <f t="shared" si="21"/>
        <v>#N/A</v>
      </c>
    </row>
    <row r="394" spans="1:4">
      <c r="A394">
        <v>428</v>
      </c>
      <c r="B394" t="e">
        <f t="shared" si="19"/>
        <v>#N/A</v>
      </c>
      <c r="C394" t="e">
        <f t="shared" si="20"/>
        <v>#N/A</v>
      </c>
      <c r="D394" t="e">
        <f t="shared" si="21"/>
        <v>#N/A</v>
      </c>
    </row>
    <row r="395" spans="1:4">
      <c r="A395">
        <v>429</v>
      </c>
      <c r="B395" t="e">
        <f t="shared" si="19"/>
        <v>#N/A</v>
      </c>
      <c r="C395" t="e">
        <f t="shared" si="20"/>
        <v>#N/A</v>
      </c>
      <c r="D395" t="e">
        <f t="shared" si="21"/>
        <v>#N/A</v>
      </c>
    </row>
    <row r="396" spans="1:4">
      <c r="A396">
        <v>430</v>
      </c>
      <c r="B396" t="e">
        <f t="shared" si="19"/>
        <v>#N/A</v>
      </c>
      <c r="C396" t="e">
        <f t="shared" si="20"/>
        <v>#N/A</v>
      </c>
      <c r="D396" t="e">
        <f t="shared" si="21"/>
        <v>#N/A</v>
      </c>
    </row>
    <row r="397" spans="1:4">
      <c r="A397">
        <v>431</v>
      </c>
      <c r="B397" t="e">
        <f t="shared" si="19"/>
        <v>#N/A</v>
      </c>
      <c r="C397" t="e">
        <f t="shared" si="20"/>
        <v>#N/A</v>
      </c>
      <c r="D397" t="e">
        <f t="shared" si="21"/>
        <v>#N/A</v>
      </c>
    </row>
    <row r="398" spans="1:4">
      <c r="A398">
        <v>432</v>
      </c>
      <c r="B398" t="e">
        <f t="shared" si="19"/>
        <v>#N/A</v>
      </c>
      <c r="C398" t="e">
        <f t="shared" si="20"/>
        <v>#N/A</v>
      </c>
      <c r="D398" t="e">
        <f t="shared" si="21"/>
        <v>#N/A</v>
      </c>
    </row>
    <row r="399" spans="1:4">
      <c r="A399">
        <v>433</v>
      </c>
      <c r="B399" t="e">
        <f t="shared" si="19"/>
        <v>#N/A</v>
      </c>
      <c r="C399" t="e">
        <f t="shared" si="20"/>
        <v>#N/A</v>
      </c>
      <c r="D399" t="e">
        <f t="shared" si="21"/>
        <v>#N/A</v>
      </c>
    </row>
    <row r="400" spans="1:4">
      <c r="A400">
        <v>434</v>
      </c>
      <c r="B400" t="e">
        <f t="shared" si="19"/>
        <v>#N/A</v>
      </c>
      <c r="C400" t="e">
        <f t="shared" si="20"/>
        <v>#N/A</v>
      </c>
      <c r="D400" t="e">
        <f t="shared" si="21"/>
        <v>#N/A</v>
      </c>
    </row>
    <row r="401" spans="1:4">
      <c r="A401">
        <v>435</v>
      </c>
      <c r="B401" t="e">
        <f t="shared" si="19"/>
        <v>#N/A</v>
      </c>
      <c r="C401" t="e">
        <f t="shared" si="20"/>
        <v>#N/A</v>
      </c>
      <c r="D401" t="e">
        <f t="shared" si="21"/>
        <v>#N/A</v>
      </c>
    </row>
    <row r="402" spans="1:4">
      <c r="A402">
        <v>436</v>
      </c>
      <c r="B402" t="e">
        <f t="shared" ref="B402:B465" si="22">VLOOKUP(A402,$I$2:$L$290,2,FALSE)</f>
        <v>#N/A</v>
      </c>
      <c r="C402" t="e">
        <f t="shared" ref="C402:C466" si="23">VLOOKUP(A402,$I$2:$L$290,3,FALSE)</f>
        <v>#N/A</v>
      </c>
      <c r="D402" t="e">
        <f t="shared" ref="D402:D466" si="24">VLOOKUP(A402,$I$2:$L$290,4,FALSE)</f>
        <v>#N/A</v>
      </c>
    </row>
    <row r="403" spans="1:4">
      <c r="A403">
        <v>437</v>
      </c>
      <c r="B403" t="e">
        <f t="shared" si="22"/>
        <v>#N/A</v>
      </c>
      <c r="C403" t="e">
        <f t="shared" si="23"/>
        <v>#N/A</v>
      </c>
      <c r="D403" t="e">
        <f t="shared" si="24"/>
        <v>#N/A</v>
      </c>
    </row>
    <row r="404" spans="1:4">
      <c r="A404">
        <v>438</v>
      </c>
      <c r="B404" t="e">
        <f t="shared" si="22"/>
        <v>#N/A</v>
      </c>
      <c r="C404" t="e">
        <f t="shared" si="23"/>
        <v>#N/A</v>
      </c>
      <c r="D404" t="e">
        <f t="shared" si="24"/>
        <v>#N/A</v>
      </c>
    </row>
    <row r="405" spans="1:4">
      <c r="A405">
        <v>439</v>
      </c>
      <c r="B405" t="e">
        <f t="shared" si="22"/>
        <v>#N/A</v>
      </c>
      <c r="C405" t="e">
        <f t="shared" si="23"/>
        <v>#N/A</v>
      </c>
      <c r="D405" t="e">
        <f t="shared" si="24"/>
        <v>#N/A</v>
      </c>
    </row>
    <row r="406" spans="1:4">
      <c r="A406">
        <v>440</v>
      </c>
      <c r="B406" t="e">
        <f t="shared" si="22"/>
        <v>#N/A</v>
      </c>
      <c r="C406" t="e">
        <f t="shared" si="23"/>
        <v>#N/A</v>
      </c>
      <c r="D406" t="e">
        <f t="shared" si="24"/>
        <v>#N/A</v>
      </c>
    </row>
    <row r="407" spans="1:4">
      <c r="A407">
        <v>441</v>
      </c>
      <c r="B407" t="e">
        <f t="shared" si="22"/>
        <v>#N/A</v>
      </c>
      <c r="C407" t="e">
        <f t="shared" si="23"/>
        <v>#N/A</v>
      </c>
      <c r="D407" t="e">
        <f t="shared" si="24"/>
        <v>#N/A</v>
      </c>
    </row>
    <row r="408" spans="1:4">
      <c r="A408">
        <v>442</v>
      </c>
      <c r="B408" t="e">
        <f t="shared" si="22"/>
        <v>#N/A</v>
      </c>
      <c r="C408" t="e">
        <f t="shared" si="23"/>
        <v>#N/A</v>
      </c>
      <c r="D408" t="e">
        <f t="shared" si="24"/>
        <v>#N/A</v>
      </c>
    </row>
    <row r="409" spans="1:4">
      <c r="A409">
        <v>443</v>
      </c>
      <c r="B409" t="e">
        <f t="shared" si="22"/>
        <v>#N/A</v>
      </c>
      <c r="C409" t="e">
        <f t="shared" si="23"/>
        <v>#N/A</v>
      </c>
      <c r="D409" t="e">
        <f t="shared" si="24"/>
        <v>#N/A</v>
      </c>
    </row>
    <row r="410" spans="1:4">
      <c r="A410">
        <v>444</v>
      </c>
      <c r="B410" t="e">
        <f t="shared" si="22"/>
        <v>#N/A</v>
      </c>
      <c r="C410" t="e">
        <f t="shared" si="23"/>
        <v>#N/A</v>
      </c>
      <c r="D410" t="e">
        <f t="shared" si="24"/>
        <v>#N/A</v>
      </c>
    </row>
    <row r="411" spans="1:4">
      <c r="A411">
        <v>445</v>
      </c>
      <c r="B411" t="e">
        <f t="shared" si="22"/>
        <v>#N/A</v>
      </c>
      <c r="C411" t="e">
        <f t="shared" si="23"/>
        <v>#N/A</v>
      </c>
      <c r="D411" t="e">
        <f t="shared" si="24"/>
        <v>#N/A</v>
      </c>
    </row>
    <row r="412" spans="1:4">
      <c r="A412">
        <v>446</v>
      </c>
      <c r="B412" t="e">
        <f t="shared" si="22"/>
        <v>#N/A</v>
      </c>
      <c r="C412" t="e">
        <f t="shared" si="23"/>
        <v>#N/A</v>
      </c>
      <c r="D412" t="e">
        <f t="shared" si="24"/>
        <v>#N/A</v>
      </c>
    </row>
    <row r="413" spans="1:4">
      <c r="A413">
        <v>447</v>
      </c>
      <c r="B413" t="e">
        <f t="shared" si="22"/>
        <v>#N/A</v>
      </c>
      <c r="C413" t="e">
        <f t="shared" si="23"/>
        <v>#N/A</v>
      </c>
      <c r="D413" t="e">
        <f t="shared" si="24"/>
        <v>#N/A</v>
      </c>
    </row>
    <row r="414" spans="1:4">
      <c r="A414">
        <v>448</v>
      </c>
      <c r="B414" t="e">
        <f t="shared" si="22"/>
        <v>#N/A</v>
      </c>
      <c r="C414" t="e">
        <f t="shared" si="23"/>
        <v>#N/A</v>
      </c>
      <c r="D414" t="e">
        <f t="shared" si="24"/>
        <v>#N/A</v>
      </c>
    </row>
    <row r="415" spans="1:4">
      <c r="A415">
        <v>449</v>
      </c>
      <c r="B415" t="e">
        <f t="shared" si="22"/>
        <v>#N/A</v>
      </c>
      <c r="C415" t="e">
        <f t="shared" si="23"/>
        <v>#N/A</v>
      </c>
      <c r="D415" t="e">
        <f t="shared" si="24"/>
        <v>#N/A</v>
      </c>
    </row>
    <row r="416" spans="1:4">
      <c r="A416">
        <v>450</v>
      </c>
      <c r="B416" t="e">
        <f t="shared" si="22"/>
        <v>#N/A</v>
      </c>
      <c r="C416" t="e">
        <f t="shared" si="23"/>
        <v>#N/A</v>
      </c>
      <c r="D416" t="e">
        <f t="shared" si="24"/>
        <v>#N/A</v>
      </c>
    </row>
    <row r="417" spans="1:4">
      <c r="A417">
        <v>451</v>
      </c>
      <c r="B417" t="e">
        <f t="shared" si="22"/>
        <v>#N/A</v>
      </c>
      <c r="C417" t="e">
        <f t="shared" si="23"/>
        <v>#N/A</v>
      </c>
      <c r="D417" t="e">
        <f t="shared" si="24"/>
        <v>#N/A</v>
      </c>
    </row>
    <row r="418" spans="1:4">
      <c r="A418">
        <v>452</v>
      </c>
      <c r="B418" t="e">
        <f t="shared" si="22"/>
        <v>#N/A</v>
      </c>
      <c r="C418" t="e">
        <f t="shared" si="23"/>
        <v>#N/A</v>
      </c>
      <c r="D418" t="e">
        <f t="shared" si="24"/>
        <v>#N/A</v>
      </c>
    </row>
    <row r="419" spans="1:4">
      <c r="A419">
        <v>453</v>
      </c>
      <c r="B419" t="e">
        <f t="shared" si="22"/>
        <v>#N/A</v>
      </c>
      <c r="C419" t="e">
        <f t="shared" si="23"/>
        <v>#N/A</v>
      </c>
      <c r="D419" t="e">
        <f t="shared" si="24"/>
        <v>#N/A</v>
      </c>
    </row>
    <row r="420" spans="1:4">
      <c r="A420">
        <v>454</v>
      </c>
      <c r="B420" t="e">
        <f t="shared" si="22"/>
        <v>#N/A</v>
      </c>
      <c r="C420" t="e">
        <f t="shared" si="23"/>
        <v>#N/A</v>
      </c>
      <c r="D420" t="e">
        <f t="shared" si="24"/>
        <v>#N/A</v>
      </c>
    </row>
    <row r="421" spans="1:4">
      <c r="A421">
        <v>455</v>
      </c>
      <c r="B421" t="e">
        <f t="shared" si="22"/>
        <v>#N/A</v>
      </c>
      <c r="C421" t="e">
        <f t="shared" si="23"/>
        <v>#N/A</v>
      </c>
      <c r="D421" t="e">
        <f t="shared" si="24"/>
        <v>#N/A</v>
      </c>
    </row>
    <row r="422" spans="1:4">
      <c r="A422">
        <v>456</v>
      </c>
      <c r="B422" t="e">
        <f t="shared" si="22"/>
        <v>#N/A</v>
      </c>
      <c r="C422" t="e">
        <f t="shared" si="23"/>
        <v>#N/A</v>
      </c>
      <c r="D422" t="e">
        <f t="shared" si="24"/>
        <v>#N/A</v>
      </c>
    </row>
    <row r="423" spans="1:4">
      <c r="A423">
        <v>457</v>
      </c>
      <c r="B423" t="e">
        <f t="shared" si="22"/>
        <v>#N/A</v>
      </c>
      <c r="C423" t="e">
        <f t="shared" si="23"/>
        <v>#N/A</v>
      </c>
      <c r="D423" t="e">
        <f t="shared" si="24"/>
        <v>#N/A</v>
      </c>
    </row>
    <row r="424" spans="1:4">
      <c r="A424">
        <v>458</v>
      </c>
      <c r="B424" t="e">
        <f t="shared" si="22"/>
        <v>#N/A</v>
      </c>
      <c r="C424" t="e">
        <f t="shared" si="23"/>
        <v>#N/A</v>
      </c>
      <c r="D424" t="e">
        <f t="shared" si="24"/>
        <v>#N/A</v>
      </c>
    </row>
    <row r="425" spans="1:4">
      <c r="A425">
        <v>459</v>
      </c>
      <c r="B425" t="e">
        <f t="shared" si="22"/>
        <v>#N/A</v>
      </c>
      <c r="C425" t="e">
        <f t="shared" si="23"/>
        <v>#N/A</v>
      </c>
      <c r="D425" t="e">
        <f t="shared" si="24"/>
        <v>#N/A</v>
      </c>
    </row>
    <row r="426" spans="1:4">
      <c r="A426">
        <v>460</v>
      </c>
      <c r="B426" t="e">
        <f t="shared" si="22"/>
        <v>#N/A</v>
      </c>
      <c r="C426" t="e">
        <f t="shared" si="23"/>
        <v>#N/A</v>
      </c>
      <c r="D426" t="e">
        <f t="shared" si="24"/>
        <v>#N/A</v>
      </c>
    </row>
    <row r="427" spans="1:4">
      <c r="A427">
        <v>461</v>
      </c>
      <c r="B427" t="e">
        <f t="shared" si="22"/>
        <v>#N/A</v>
      </c>
      <c r="C427" t="e">
        <f t="shared" si="23"/>
        <v>#N/A</v>
      </c>
      <c r="D427" t="e">
        <f t="shared" si="24"/>
        <v>#N/A</v>
      </c>
    </row>
    <row r="428" spans="1:4">
      <c r="A428">
        <v>462</v>
      </c>
      <c r="B428" t="e">
        <f t="shared" si="22"/>
        <v>#N/A</v>
      </c>
      <c r="C428" t="e">
        <f t="shared" si="23"/>
        <v>#N/A</v>
      </c>
      <c r="D428" t="e">
        <f t="shared" si="24"/>
        <v>#N/A</v>
      </c>
    </row>
    <row r="429" spans="1:4">
      <c r="A429">
        <v>463</v>
      </c>
      <c r="B429" t="e">
        <f t="shared" si="22"/>
        <v>#N/A</v>
      </c>
      <c r="C429" t="e">
        <f t="shared" si="23"/>
        <v>#N/A</v>
      </c>
      <c r="D429" t="e">
        <f t="shared" si="24"/>
        <v>#N/A</v>
      </c>
    </row>
    <row r="430" spans="1:4">
      <c r="A430">
        <v>464</v>
      </c>
      <c r="B430" t="e">
        <f t="shared" si="22"/>
        <v>#N/A</v>
      </c>
      <c r="C430" t="e">
        <f t="shared" si="23"/>
        <v>#N/A</v>
      </c>
      <c r="D430" t="e">
        <f t="shared" si="24"/>
        <v>#N/A</v>
      </c>
    </row>
    <row r="431" spans="1:4">
      <c r="A431">
        <v>465</v>
      </c>
      <c r="B431" t="e">
        <f t="shared" si="22"/>
        <v>#N/A</v>
      </c>
      <c r="C431" t="e">
        <f t="shared" si="23"/>
        <v>#N/A</v>
      </c>
      <c r="D431" t="e">
        <f t="shared" si="24"/>
        <v>#N/A</v>
      </c>
    </row>
    <row r="432" spans="1:4">
      <c r="A432">
        <v>466</v>
      </c>
      <c r="B432" t="e">
        <f t="shared" si="22"/>
        <v>#N/A</v>
      </c>
      <c r="C432" t="e">
        <f t="shared" si="23"/>
        <v>#N/A</v>
      </c>
      <c r="D432" t="e">
        <f t="shared" si="24"/>
        <v>#N/A</v>
      </c>
    </row>
    <row r="433" spans="1:4">
      <c r="A433">
        <v>467</v>
      </c>
      <c r="B433" t="e">
        <f t="shared" si="22"/>
        <v>#N/A</v>
      </c>
      <c r="C433" t="e">
        <f t="shared" si="23"/>
        <v>#N/A</v>
      </c>
      <c r="D433" t="e">
        <f t="shared" si="24"/>
        <v>#N/A</v>
      </c>
    </row>
    <row r="434" spans="1:4">
      <c r="A434">
        <v>468</v>
      </c>
      <c r="B434" t="e">
        <f t="shared" si="22"/>
        <v>#N/A</v>
      </c>
      <c r="C434" t="e">
        <f t="shared" si="23"/>
        <v>#N/A</v>
      </c>
      <c r="D434" t="e">
        <f t="shared" si="24"/>
        <v>#N/A</v>
      </c>
    </row>
    <row r="435" spans="1:4">
      <c r="A435">
        <v>469</v>
      </c>
      <c r="B435" t="e">
        <f t="shared" si="22"/>
        <v>#N/A</v>
      </c>
      <c r="C435" t="e">
        <f t="shared" si="23"/>
        <v>#N/A</v>
      </c>
      <c r="D435" t="e">
        <f t="shared" si="24"/>
        <v>#N/A</v>
      </c>
    </row>
    <row r="436" spans="1:4">
      <c r="A436">
        <v>470</v>
      </c>
      <c r="B436" t="e">
        <f t="shared" si="22"/>
        <v>#N/A</v>
      </c>
      <c r="C436" t="e">
        <f t="shared" si="23"/>
        <v>#N/A</v>
      </c>
      <c r="D436" t="e">
        <f t="shared" si="24"/>
        <v>#N/A</v>
      </c>
    </row>
    <row r="437" spans="1:4">
      <c r="A437">
        <v>471</v>
      </c>
      <c r="B437" t="e">
        <f t="shared" si="22"/>
        <v>#N/A</v>
      </c>
      <c r="C437" t="e">
        <f t="shared" si="23"/>
        <v>#N/A</v>
      </c>
      <c r="D437" t="e">
        <f t="shared" si="24"/>
        <v>#N/A</v>
      </c>
    </row>
    <row r="438" spans="1:4">
      <c r="A438">
        <v>472</v>
      </c>
      <c r="B438" t="e">
        <f t="shared" si="22"/>
        <v>#N/A</v>
      </c>
      <c r="C438" t="e">
        <f t="shared" si="23"/>
        <v>#N/A</v>
      </c>
      <c r="D438" t="e">
        <f t="shared" si="24"/>
        <v>#N/A</v>
      </c>
    </row>
    <row r="439" spans="1:4">
      <c r="A439">
        <v>473</v>
      </c>
      <c r="B439" t="e">
        <f t="shared" si="22"/>
        <v>#N/A</v>
      </c>
      <c r="C439" t="e">
        <f t="shared" si="23"/>
        <v>#N/A</v>
      </c>
      <c r="D439" t="e">
        <f t="shared" si="24"/>
        <v>#N/A</v>
      </c>
    </row>
    <row r="440" spans="1:4">
      <c r="A440">
        <v>474</v>
      </c>
      <c r="B440" t="e">
        <f t="shared" si="22"/>
        <v>#N/A</v>
      </c>
      <c r="C440" t="e">
        <f t="shared" si="23"/>
        <v>#N/A</v>
      </c>
      <c r="D440" t="e">
        <f t="shared" si="24"/>
        <v>#N/A</v>
      </c>
    </row>
    <row r="441" spans="1:4">
      <c r="A441">
        <v>475</v>
      </c>
      <c r="B441" t="e">
        <f t="shared" si="22"/>
        <v>#N/A</v>
      </c>
      <c r="C441" t="e">
        <f t="shared" si="23"/>
        <v>#N/A</v>
      </c>
      <c r="D441" t="e">
        <f t="shared" si="24"/>
        <v>#N/A</v>
      </c>
    </row>
    <row r="442" spans="1:4">
      <c r="A442">
        <v>476</v>
      </c>
      <c r="B442" t="e">
        <f t="shared" si="22"/>
        <v>#N/A</v>
      </c>
      <c r="C442" t="e">
        <f t="shared" si="23"/>
        <v>#N/A</v>
      </c>
      <c r="D442" t="e">
        <f t="shared" si="24"/>
        <v>#N/A</v>
      </c>
    </row>
    <row r="443" spans="1:4">
      <c r="A443">
        <v>477</v>
      </c>
      <c r="B443" t="e">
        <f t="shared" si="22"/>
        <v>#N/A</v>
      </c>
      <c r="C443" t="e">
        <f t="shared" si="23"/>
        <v>#N/A</v>
      </c>
      <c r="D443" t="e">
        <f t="shared" si="24"/>
        <v>#N/A</v>
      </c>
    </row>
    <row r="444" spans="1:4">
      <c r="A444">
        <v>478</v>
      </c>
      <c r="B444" t="e">
        <f t="shared" si="22"/>
        <v>#N/A</v>
      </c>
      <c r="C444" t="e">
        <f t="shared" si="23"/>
        <v>#N/A</v>
      </c>
      <c r="D444" t="e">
        <f t="shared" si="24"/>
        <v>#N/A</v>
      </c>
    </row>
    <row r="445" spans="1:4">
      <c r="A445">
        <v>479</v>
      </c>
      <c r="B445" t="e">
        <f t="shared" si="22"/>
        <v>#N/A</v>
      </c>
      <c r="C445" t="e">
        <f t="shared" si="23"/>
        <v>#N/A</v>
      </c>
      <c r="D445" t="e">
        <f t="shared" si="24"/>
        <v>#N/A</v>
      </c>
    </row>
    <row r="446" spans="1:4">
      <c r="A446">
        <v>480</v>
      </c>
      <c r="B446" t="e">
        <f t="shared" si="22"/>
        <v>#N/A</v>
      </c>
      <c r="C446" t="e">
        <f t="shared" si="23"/>
        <v>#N/A</v>
      </c>
      <c r="D446" t="e">
        <f t="shared" si="24"/>
        <v>#N/A</v>
      </c>
    </row>
    <row r="447" spans="1:4">
      <c r="A447">
        <v>481</v>
      </c>
      <c r="B447" t="e">
        <f t="shared" si="22"/>
        <v>#N/A</v>
      </c>
      <c r="C447" t="e">
        <f t="shared" si="23"/>
        <v>#N/A</v>
      </c>
      <c r="D447" t="e">
        <f t="shared" si="24"/>
        <v>#N/A</v>
      </c>
    </row>
    <row r="448" spans="1:4">
      <c r="A448">
        <v>482</v>
      </c>
      <c r="B448" t="e">
        <f t="shared" si="22"/>
        <v>#N/A</v>
      </c>
      <c r="C448" t="e">
        <f t="shared" si="23"/>
        <v>#N/A</v>
      </c>
      <c r="D448" t="e">
        <f t="shared" si="24"/>
        <v>#N/A</v>
      </c>
    </row>
    <row r="449" spans="1:4">
      <c r="A449">
        <v>483</v>
      </c>
      <c r="B449" t="e">
        <f t="shared" si="22"/>
        <v>#N/A</v>
      </c>
      <c r="C449" t="e">
        <f t="shared" si="23"/>
        <v>#N/A</v>
      </c>
      <c r="D449" t="e">
        <f t="shared" si="24"/>
        <v>#N/A</v>
      </c>
    </row>
    <row r="450" spans="1:4">
      <c r="A450">
        <v>484</v>
      </c>
      <c r="B450" t="e">
        <f t="shared" si="22"/>
        <v>#N/A</v>
      </c>
      <c r="C450" t="e">
        <f t="shared" si="23"/>
        <v>#N/A</v>
      </c>
      <c r="D450" t="e">
        <f t="shared" si="24"/>
        <v>#N/A</v>
      </c>
    </row>
    <row r="451" spans="1:4">
      <c r="A451">
        <v>485</v>
      </c>
      <c r="B451" t="e">
        <f t="shared" si="22"/>
        <v>#N/A</v>
      </c>
      <c r="C451" t="e">
        <f t="shared" si="23"/>
        <v>#N/A</v>
      </c>
      <c r="D451" t="e">
        <f t="shared" si="24"/>
        <v>#N/A</v>
      </c>
    </row>
    <row r="452" spans="1:4">
      <c r="A452">
        <v>486</v>
      </c>
      <c r="B452" t="e">
        <f t="shared" si="22"/>
        <v>#N/A</v>
      </c>
      <c r="C452" t="e">
        <f t="shared" si="23"/>
        <v>#N/A</v>
      </c>
      <c r="D452" t="e">
        <f t="shared" si="24"/>
        <v>#N/A</v>
      </c>
    </row>
    <row r="453" spans="1:4">
      <c r="A453">
        <v>487</v>
      </c>
      <c r="B453" t="e">
        <f t="shared" si="22"/>
        <v>#N/A</v>
      </c>
      <c r="C453" t="e">
        <f t="shared" si="23"/>
        <v>#N/A</v>
      </c>
      <c r="D453" t="e">
        <f t="shared" si="24"/>
        <v>#N/A</v>
      </c>
    </row>
    <row r="454" spans="1:4">
      <c r="A454">
        <v>488</v>
      </c>
      <c r="B454" t="e">
        <f t="shared" si="22"/>
        <v>#N/A</v>
      </c>
      <c r="C454" t="e">
        <f t="shared" si="23"/>
        <v>#N/A</v>
      </c>
      <c r="D454" t="e">
        <f t="shared" si="24"/>
        <v>#N/A</v>
      </c>
    </row>
    <row r="455" spans="1:4">
      <c r="A455">
        <v>489</v>
      </c>
      <c r="B455" t="e">
        <f t="shared" si="22"/>
        <v>#N/A</v>
      </c>
      <c r="C455" t="e">
        <f t="shared" si="23"/>
        <v>#N/A</v>
      </c>
      <c r="D455" t="e">
        <f t="shared" si="24"/>
        <v>#N/A</v>
      </c>
    </row>
    <row r="456" spans="1:4">
      <c r="A456">
        <v>490</v>
      </c>
      <c r="B456" t="e">
        <f t="shared" si="22"/>
        <v>#N/A</v>
      </c>
      <c r="C456" t="e">
        <f t="shared" si="23"/>
        <v>#N/A</v>
      </c>
      <c r="D456" t="e">
        <f t="shared" si="24"/>
        <v>#N/A</v>
      </c>
    </row>
    <row r="457" spans="1:4">
      <c r="A457">
        <v>491</v>
      </c>
      <c r="B457" t="str">
        <f t="shared" si="22"/>
        <v>デコホームララガーデン川口店</v>
      </c>
      <c r="C457" t="str">
        <f t="shared" si="23"/>
        <v>埼玉県川口市宮町18-9　ﾗﾗｶﾞｰﾃﾞﾝ川口2階</v>
      </c>
      <c r="D457" t="str">
        <f t="shared" si="24"/>
        <v>048-257-6256</v>
      </c>
    </row>
    <row r="458" spans="1:4">
      <c r="A458">
        <v>492</v>
      </c>
      <c r="B458" t="str">
        <f t="shared" si="22"/>
        <v>デコホームクロスガーデン多摩店</v>
      </c>
      <c r="C458" t="str">
        <f t="shared" si="23"/>
        <v>東京都多摩市落合2丁目33　　クロスガーデン多摩2F</v>
      </c>
      <c r="D458" t="str">
        <f t="shared" si="24"/>
        <v>042-339-8575</v>
      </c>
    </row>
    <row r="459" spans="1:4">
      <c r="A459">
        <v>493</v>
      </c>
      <c r="B459" t="str">
        <f t="shared" si="22"/>
        <v>デコホームフルルガーデン八千代店</v>
      </c>
      <c r="C459" t="str">
        <f t="shared" si="23"/>
        <v>千葉県八千代市村上南1-4-1　フルルガーデン八千代ショッピングセンター2F</v>
      </c>
      <c r="D459" t="str">
        <f t="shared" si="24"/>
        <v>047-405-1192</v>
      </c>
    </row>
    <row r="460" spans="1:4">
      <c r="A460">
        <v>494</v>
      </c>
      <c r="B460" t="str">
        <f t="shared" si="22"/>
        <v>デコホームモリシア津田沼店</v>
      </c>
      <c r="C460" t="str">
        <f t="shared" si="23"/>
        <v>千葉県習志野市谷津１丁目16番１号　モリシア津田沼店２Ｆ</v>
      </c>
      <c r="D460" t="str">
        <f t="shared" si="24"/>
        <v>047-479-3911</v>
      </c>
    </row>
    <row r="461" spans="1:4">
      <c r="A461">
        <v>495</v>
      </c>
      <c r="B461" t="e">
        <f t="shared" si="22"/>
        <v>#N/A</v>
      </c>
      <c r="C461" t="e">
        <f t="shared" si="23"/>
        <v>#N/A</v>
      </c>
      <c r="D461" t="e">
        <f t="shared" si="24"/>
        <v>#N/A</v>
      </c>
    </row>
    <row r="462" spans="1:4">
      <c r="A462">
        <v>496</v>
      </c>
      <c r="B462" t="e">
        <f t="shared" si="22"/>
        <v>#N/A</v>
      </c>
      <c r="C462" t="e">
        <f t="shared" si="23"/>
        <v>#N/A</v>
      </c>
      <c r="D462" t="e">
        <f t="shared" si="24"/>
        <v>#N/A</v>
      </c>
    </row>
    <row r="463" spans="1:4">
      <c r="A463">
        <v>497</v>
      </c>
      <c r="B463" t="e">
        <f t="shared" si="22"/>
        <v>#N/A</v>
      </c>
      <c r="C463" t="e">
        <f t="shared" si="23"/>
        <v>#N/A</v>
      </c>
      <c r="D463" t="e">
        <f t="shared" si="24"/>
        <v>#N/A</v>
      </c>
    </row>
    <row r="464" spans="1:4">
      <c r="A464">
        <v>498</v>
      </c>
      <c r="B464" t="e">
        <f t="shared" si="22"/>
        <v>#N/A</v>
      </c>
      <c r="C464" t="e">
        <f t="shared" si="23"/>
        <v>#N/A</v>
      </c>
      <c r="D464" t="e">
        <f t="shared" si="24"/>
        <v>#N/A</v>
      </c>
    </row>
    <row r="465" spans="1:4">
      <c r="A465">
        <v>499</v>
      </c>
      <c r="B465" t="e">
        <f t="shared" si="22"/>
        <v>#N/A</v>
      </c>
      <c r="C465" t="e">
        <f t="shared" si="23"/>
        <v>#N/A</v>
      </c>
      <c r="D465" t="e">
        <f t="shared" si="24"/>
        <v>#N/A</v>
      </c>
    </row>
    <row r="466" spans="1:4">
      <c r="A466">
        <v>500</v>
      </c>
      <c r="B466" t="e">
        <f>VLOOKUP(A466,$I$2:$L$290,2,FALSE)</f>
        <v>#N/A</v>
      </c>
      <c r="C466" t="e">
        <f t="shared" si="23"/>
        <v>#N/A</v>
      </c>
      <c r="D466" t="e">
        <f t="shared" si="24"/>
        <v>#N/A</v>
      </c>
    </row>
    <row r="478" spans="1:4">
      <c r="A478">
        <v>601</v>
      </c>
      <c r="B478" t="s">
        <v>1292</v>
      </c>
      <c r="C478" t="s">
        <v>1293</v>
      </c>
      <c r="D478" t="s">
        <v>1294</v>
      </c>
    </row>
    <row r="479" spans="1:4">
      <c r="A479">
        <v>602</v>
      </c>
    </row>
    <row r="480" spans="1:4">
      <c r="A480">
        <v>603</v>
      </c>
      <c r="B480" t="s">
        <v>1295</v>
      </c>
      <c r="C480" t="s">
        <v>1296</v>
      </c>
      <c r="D480" t="s">
        <v>1297</v>
      </c>
    </row>
    <row r="481" spans="1:1">
      <c r="A481">
        <v>604</v>
      </c>
    </row>
    <row r="482" spans="1:1">
      <c r="A482">
        <v>605</v>
      </c>
    </row>
    <row r="483" spans="1:1">
      <c r="A483">
        <v>606</v>
      </c>
    </row>
    <row r="484" spans="1:1">
      <c r="A484">
        <v>607</v>
      </c>
    </row>
    <row r="485" spans="1:1">
      <c r="A485">
        <v>608</v>
      </c>
    </row>
    <row r="486" spans="1:1">
      <c r="A486">
        <v>609</v>
      </c>
    </row>
    <row r="487" spans="1:1">
      <c r="A487">
        <v>610</v>
      </c>
    </row>
    <row r="488" spans="1:1">
      <c r="A488">
        <v>611</v>
      </c>
    </row>
    <row r="489" spans="1:1">
      <c r="A489">
        <v>612</v>
      </c>
    </row>
    <row r="490" spans="1:1">
      <c r="A490">
        <v>613</v>
      </c>
    </row>
    <row r="491" spans="1:1">
      <c r="A491">
        <v>614</v>
      </c>
    </row>
    <row r="492" spans="1:1">
      <c r="A492">
        <v>615</v>
      </c>
    </row>
    <row r="493" spans="1:1">
      <c r="A493">
        <v>616</v>
      </c>
    </row>
    <row r="494" spans="1:1">
      <c r="A494">
        <v>617</v>
      </c>
    </row>
    <row r="495" spans="1:1">
      <c r="A495">
        <v>618</v>
      </c>
    </row>
    <row r="496" spans="1:1">
      <c r="A496">
        <v>619</v>
      </c>
    </row>
    <row r="497" spans="1:4">
      <c r="A497">
        <v>620</v>
      </c>
    </row>
    <row r="498" spans="1:4">
      <c r="A498">
        <v>650</v>
      </c>
      <c r="B498" t="s">
        <v>1298</v>
      </c>
      <c r="C498" t="s">
        <v>1299</v>
      </c>
      <c r="D498" t="s">
        <v>1300</v>
      </c>
    </row>
    <row r="499" spans="1:4">
      <c r="A499">
        <v>651</v>
      </c>
      <c r="B499" t="s">
        <v>1301</v>
      </c>
      <c r="C499" t="s">
        <v>1302</v>
      </c>
      <c r="D499" t="s">
        <v>1303</v>
      </c>
    </row>
    <row r="500" spans="1:4">
      <c r="A500">
        <v>652</v>
      </c>
    </row>
    <row r="501" spans="1:4">
      <c r="A501">
        <v>653</v>
      </c>
      <c r="B501" t="s">
        <v>1304</v>
      </c>
      <c r="C501" t="s">
        <v>1305</v>
      </c>
      <c r="D501" t="s">
        <v>1306</v>
      </c>
    </row>
    <row r="502" spans="1:4">
      <c r="A502">
        <v>654</v>
      </c>
      <c r="B502" t="s">
        <v>1307</v>
      </c>
      <c r="C502" t="s">
        <v>1308</v>
      </c>
      <c r="D502" t="s">
        <v>1309</v>
      </c>
    </row>
    <row r="503" spans="1:4">
      <c r="A503">
        <v>655</v>
      </c>
      <c r="B503" t="s">
        <v>1310</v>
      </c>
      <c r="C503" t="s">
        <v>1311</v>
      </c>
      <c r="D503" t="s">
        <v>1312</v>
      </c>
    </row>
    <row r="504" spans="1:4">
      <c r="A504">
        <v>656</v>
      </c>
      <c r="B504" t="s">
        <v>1313</v>
      </c>
      <c r="C504" t="s">
        <v>1314</v>
      </c>
      <c r="D504" t="s">
        <v>1315</v>
      </c>
    </row>
    <row r="505" spans="1:4">
      <c r="A505">
        <v>657</v>
      </c>
      <c r="B505" t="s">
        <v>1316</v>
      </c>
      <c r="C505" t="s">
        <v>1317</v>
      </c>
      <c r="D505" t="s">
        <v>1318</v>
      </c>
    </row>
    <row r="506" spans="1:4">
      <c r="A506">
        <v>658</v>
      </c>
      <c r="B506" t="s">
        <v>1319</v>
      </c>
      <c r="C506" t="s">
        <v>1320</v>
      </c>
      <c r="D506" t="s">
        <v>1321</v>
      </c>
    </row>
    <row r="507" spans="1:4">
      <c r="A507">
        <v>659</v>
      </c>
      <c r="B507" t="s">
        <v>1322</v>
      </c>
      <c r="C507" t="s">
        <v>1323</v>
      </c>
      <c r="D507" t="s">
        <v>1324</v>
      </c>
    </row>
    <row r="508" spans="1:4">
      <c r="A508">
        <v>660</v>
      </c>
      <c r="B508" t="s">
        <v>1325</v>
      </c>
      <c r="C508" t="s">
        <v>1326</v>
      </c>
      <c r="D508" t="s">
        <v>1327</v>
      </c>
    </row>
    <row r="509" spans="1:4">
      <c r="A509">
        <v>661</v>
      </c>
      <c r="B509" t="s">
        <v>1328</v>
      </c>
      <c r="C509" t="s">
        <v>1329</v>
      </c>
      <c r="D509" t="s">
        <v>1330</v>
      </c>
    </row>
    <row r="510" spans="1:4">
      <c r="A510">
        <v>662</v>
      </c>
    </row>
    <row r="511" spans="1:4">
      <c r="A511">
        <v>663</v>
      </c>
    </row>
    <row r="512" spans="1:4">
      <c r="A512">
        <v>664</v>
      </c>
    </row>
    <row r="513" spans="1:4">
      <c r="A513">
        <v>665</v>
      </c>
      <c r="B513" t="s">
        <v>1331</v>
      </c>
      <c r="C513" t="s">
        <v>1332</v>
      </c>
      <c r="D513" t="s">
        <v>1333</v>
      </c>
    </row>
    <row r="514" spans="1:4">
      <c r="A514">
        <v>666</v>
      </c>
      <c r="B514" t="s">
        <v>1334</v>
      </c>
      <c r="C514" t="s">
        <v>1335</v>
      </c>
      <c r="D514" t="s">
        <v>1336</v>
      </c>
    </row>
    <row r="515" spans="1:4">
      <c r="A515">
        <v>667</v>
      </c>
      <c r="B515" t="s">
        <v>1337</v>
      </c>
      <c r="C515" t="s">
        <v>1338</v>
      </c>
      <c r="D515" t="s">
        <v>1339</v>
      </c>
    </row>
    <row r="516" spans="1:4">
      <c r="A516">
        <v>668</v>
      </c>
    </row>
    <row r="517" spans="1:4">
      <c r="A517">
        <v>669</v>
      </c>
      <c r="B517" t="s">
        <v>1340</v>
      </c>
      <c r="C517" t="s">
        <v>1341</v>
      </c>
      <c r="D517" t="s">
        <v>1342</v>
      </c>
    </row>
    <row r="518" spans="1:4">
      <c r="A518">
        <v>670</v>
      </c>
    </row>
    <row r="519" spans="1:4">
      <c r="A519">
        <v>671</v>
      </c>
    </row>
    <row r="520" spans="1:4">
      <c r="A520">
        <v>672</v>
      </c>
    </row>
    <row r="521" spans="1:4">
      <c r="A521">
        <v>673</v>
      </c>
      <c r="B521" t="s">
        <v>1343</v>
      </c>
      <c r="C521" t="s">
        <v>1344</v>
      </c>
      <c r="D521" t="s">
        <v>1345</v>
      </c>
    </row>
    <row r="522" spans="1:4">
      <c r="A522">
        <v>674</v>
      </c>
      <c r="B522" t="s">
        <v>1346</v>
      </c>
      <c r="C522" t="s">
        <v>1347</v>
      </c>
      <c r="D522" t="s">
        <v>1348</v>
      </c>
    </row>
    <row r="523" spans="1:4">
      <c r="A523">
        <v>675</v>
      </c>
      <c r="B523" t="s">
        <v>1349</v>
      </c>
      <c r="C523" t="s">
        <v>1350</v>
      </c>
      <c r="D523" t="s">
        <v>1351</v>
      </c>
    </row>
    <row r="524" spans="1:4">
      <c r="A524">
        <v>676</v>
      </c>
      <c r="B524" t="s">
        <v>1352</v>
      </c>
      <c r="C524" t="s">
        <v>1353</v>
      </c>
      <c r="D524" t="s">
        <v>1354</v>
      </c>
    </row>
    <row r="525" spans="1:4">
      <c r="A525">
        <v>677</v>
      </c>
      <c r="B525" t="s">
        <v>1355</v>
      </c>
      <c r="C525" t="s">
        <v>1356</v>
      </c>
      <c r="D525" t="s">
        <v>1357</v>
      </c>
    </row>
    <row r="526" spans="1:4">
      <c r="A526">
        <v>678</v>
      </c>
      <c r="B526" t="s">
        <v>1358</v>
      </c>
      <c r="C526" t="s">
        <v>1359</v>
      </c>
      <c r="D526" t="s">
        <v>1360</v>
      </c>
    </row>
    <row r="527" spans="1:4">
      <c r="A527">
        <v>679</v>
      </c>
      <c r="B527" t="s">
        <v>1361</v>
      </c>
      <c r="C527" t="s">
        <v>1362</v>
      </c>
      <c r="D527" t="s">
        <v>1363</v>
      </c>
    </row>
    <row r="528" spans="1:4">
      <c r="A528">
        <v>680</v>
      </c>
      <c r="B528" t="s">
        <v>1364</v>
      </c>
      <c r="C528" t="s">
        <v>1365</v>
      </c>
      <c r="D528" t="s">
        <v>1366</v>
      </c>
    </row>
    <row r="529" spans="1:4">
      <c r="A529">
        <v>681</v>
      </c>
      <c r="B529" t="s">
        <v>1367</v>
      </c>
      <c r="C529" t="s">
        <v>1368</v>
      </c>
      <c r="D529" t="s">
        <v>1369</v>
      </c>
    </row>
    <row r="530" spans="1:4">
      <c r="A530">
        <v>682</v>
      </c>
      <c r="B530" t="s">
        <v>1370</v>
      </c>
      <c r="C530" t="s">
        <v>695</v>
      </c>
      <c r="D530" t="s">
        <v>1371</v>
      </c>
    </row>
    <row r="531" spans="1:4">
      <c r="A531">
        <v>683</v>
      </c>
      <c r="B531" t="s">
        <v>1372</v>
      </c>
      <c r="C531" t="s">
        <v>1373</v>
      </c>
      <c r="D531" t="s">
        <v>1374</v>
      </c>
    </row>
    <row r="532" spans="1:4">
      <c r="A532">
        <v>684</v>
      </c>
      <c r="B532" t="s">
        <v>1375</v>
      </c>
      <c r="C532" t="s">
        <v>1376</v>
      </c>
      <c r="D532" t="s">
        <v>1377</v>
      </c>
    </row>
    <row r="533" spans="1:4">
      <c r="A533">
        <v>685</v>
      </c>
      <c r="B533" t="s">
        <v>1378</v>
      </c>
      <c r="C533" t="s">
        <v>1379</v>
      </c>
      <c r="D533" t="s">
        <v>1312</v>
      </c>
    </row>
    <row r="534" spans="1:4">
      <c r="A534">
        <v>686</v>
      </c>
      <c r="B534" t="s">
        <v>1380</v>
      </c>
      <c r="C534" t="s">
        <v>1381</v>
      </c>
      <c r="D534" t="s">
        <v>1382</v>
      </c>
    </row>
    <row r="535" spans="1:4">
      <c r="A535">
        <v>687</v>
      </c>
      <c r="B535" t="s">
        <v>1383</v>
      </c>
      <c r="C535" t="s">
        <v>1384</v>
      </c>
      <c r="D535" t="s">
        <v>1385</v>
      </c>
    </row>
    <row r="536" spans="1:4">
      <c r="A536">
        <v>688</v>
      </c>
      <c r="B536" t="s">
        <v>1386</v>
      </c>
      <c r="C536" t="s">
        <v>1387</v>
      </c>
      <c r="D536" t="s">
        <v>1388</v>
      </c>
    </row>
    <row r="537" spans="1:4">
      <c r="A537">
        <v>689</v>
      </c>
    </row>
    <row r="538" spans="1:4">
      <c r="A538">
        <v>690</v>
      </c>
    </row>
    <row r="539" spans="1:4">
      <c r="A539">
        <v>691</v>
      </c>
    </row>
    <row r="540" spans="1:4">
      <c r="A540">
        <v>692</v>
      </c>
      <c r="B540" t="s">
        <v>1389</v>
      </c>
      <c r="C540" t="s">
        <v>1390</v>
      </c>
      <c r="D540" t="s">
        <v>1391</v>
      </c>
    </row>
    <row r="541" spans="1:4">
      <c r="A541">
        <v>693</v>
      </c>
    </row>
    <row r="542" spans="1:4">
      <c r="A542">
        <v>694</v>
      </c>
      <c r="B542" t="s">
        <v>1392</v>
      </c>
      <c r="C542" t="s">
        <v>1393</v>
      </c>
      <c r="D542" t="s">
        <v>1394</v>
      </c>
    </row>
    <row r="543" spans="1:4">
      <c r="A543">
        <v>695</v>
      </c>
    </row>
    <row r="544" spans="1:4">
      <c r="A544">
        <v>696</v>
      </c>
    </row>
    <row r="545" spans="1:4">
      <c r="A545">
        <v>697</v>
      </c>
    </row>
    <row r="546" spans="1:4">
      <c r="A546">
        <v>698</v>
      </c>
      <c r="B546" t="s">
        <v>1395</v>
      </c>
      <c r="C546" t="s">
        <v>1396</v>
      </c>
      <c r="D546" t="s">
        <v>1397</v>
      </c>
    </row>
    <row r="547" spans="1:4">
      <c r="A547">
        <v>699</v>
      </c>
    </row>
    <row r="548" spans="1:4">
      <c r="A548">
        <v>700</v>
      </c>
    </row>
    <row r="549" spans="1:4">
      <c r="A549">
        <v>740</v>
      </c>
    </row>
    <row r="550" spans="1:4">
      <c r="A550">
        <v>741</v>
      </c>
      <c r="B550" t="s">
        <v>1398</v>
      </c>
      <c r="C550" t="s">
        <v>481</v>
      </c>
      <c r="D550" t="s">
        <v>1399</v>
      </c>
    </row>
    <row r="551" spans="1:4">
      <c r="A551">
        <v>742</v>
      </c>
    </row>
    <row r="552" spans="1:4">
      <c r="A552">
        <v>743</v>
      </c>
      <c r="B552" t="s">
        <v>1400</v>
      </c>
      <c r="C552" t="s">
        <v>1401</v>
      </c>
      <c r="D552" t="s">
        <v>1402</v>
      </c>
    </row>
    <row r="553" spans="1:4">
      <c r="A553">
        <v>744</v>
      </c>
      <c r="B553" t="s">
        <v>1403</v>
      </c>
      <c r="C553" t="s">
        <v>1404</v>
      </c>
      <c r="D553" t="s">
        <v>1405</v>
      </c>
    </row>
    <row r="554" spans="1:4">
      <c r="A554">
        <v>745</v>
      </c>
      <c r="B554" t="s">
        <v>1406</v>
      </c>
      <c r="C554" t="s">
        <v>1407</v>
      </c>
      <c r="D554" t="s">
        <v>1408</v>
      </c>
    </row>
    <row r="555" spans="1:4">
      <c r="A555">
        <v>746</v>
      </c>
    </row>
    <row r="556" spans="1:4">
      <c r="A556">
        <v>747</v>
      </c>
    </row>
    <row r="557" spans="1:4">
      <c r="A557">
        <v>748</v>
      </c>
    </row>
    <row r="558" spans="1:4">
      <c r="A558">
        <v>749</v>
      </c>
    </row>
    <row r="559" spans="1:4">
      <c r="A559">
        <v>750</v>
      </c>
    </row>
    <row r="560" spans="1:4">
      <c r="A560">
        <v>900</v>
      </c>
    </row>
    <row r="561" spans="1:4">
      <c r="A561">
        <v>901</v>
      </c>
      <c r="B561" t="s">
        <v>1409</v>
      </c>
      <c r="C561" t="s">
        <v>481</v>
      </c>
      <c r="D561" t="s">
        <v>1410</v>
      </c>
    </row>
    <row r="562" spans="1:4">
      <c r="A562">
        <v>902</v>
      </c>
      <c r="B562" t="s">
        <v>1411</v>
      </c>
      <c r="C562" t="s">
        <v>1293</v>
      </c>
      <c r="D562" t="s">
        <v>1412</v>
      </c>
    </row>
    <row r="563" spans="1:4">
      <c r="A563">
        <v>903</v>
      </c>
      <c r="B563" t="s">
        <v>1413</v>
      </c>
      <c r="C563" t="s">
        <v>1293</v>
      </c>
      <c r="D563" t="s">
        <v>1414</v>
      </c>
    </row>
    <row r="564" spans="1:4">
      <c r="A564">
        <v>904</v>
      </c>
      <c r="B564" t="s">
        <v>1415</v>
      </c>
      <c r="C564" t="s">
        <v>1416</v>
      </c>
      <c r="D564" t="s">
        <v>1417</v>
      </c>
    </row>
    <row r="565" spans="1:4">
      <c r="A565">
        <v>905</v>
      </c>
    </row>
    <row r="566" spans="1:4">
      <c r="A566">
        <v>906</v>
      </c>
    </row>
    <row r="567" spans="1:4">
      <c r="A567">
        <v>907</v>
      </c>
    </row>
    <row r="568" spans="1:4">
      <c r="A568">
        <v>908</v>
      </c>
    </row>
    <row r="569" spans="1:4">
      <c r="A569">
        <v>909</v>
      </c>
    </row>
    <row r="570" spans="1:4">
      <c r="A570">
        <v>910</v>
      </c>
    </row>
    <row r="571" spans="1:4">
      <c r="A571">
        <v>911</v>
      </c>
    </row>
    <row r="572" spans="1:4">
      <c r="A572">
        <v>912</v>
      </c>
      <c r="B572" t="s">
        <v>1418</v>
      </c>
      <c r="C572" t="s">
        <v>1293</v>
      </c>
      <c r="D572" t="s">
        <v>1419</v>
      </c>
    </row>
    <row r="573" spans="1:4">
      <c r="A573">
        <v>913</v>
      </c>
    </row>
    <row r="574" spans="1:4">
      <c r="A574">
        <v>914</v>
      </c>
      <c r="B574" t="s">
        <v>1420</v>
      </c>
      <c r="C574" t="s">
        <v>1421</v>
      </c>
      <c r="D574" t="s">
        <v>1422</v>
      </c>
    </row>
    <row r="575" spans="1:4">
      <c r="A575">
        <v>915</v>
      </c>
    </row>
    <row r="576" spans="1:4">
      <c r="A576">
        <v>916</v>
      </c>
    </row>
    <row r="577" spans="1:1">
      <c r="A577">
        <v>917</v>
      </c>
    </row>
    <row r="578" spans="1:1">
      <c r="A578">
        <v>918</v>
      </c>
    </row>
    <row r="579" spans="1:1">
      <c r="A579">
        <v>919</v>
      </c>
    </row>
    <row r="580" spans="1:1">
      <c r="A580">
        <v>920</v>
      </c>
    </row>
  </sheetData>
  <phoneticPr fontId="3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EA8CA-71D5-4BD1-8EEA-696B7B615E1E}">
  <dimension ref="A1:P27"/>
  <sheetViews>
    <sheetView showGridLines="0" workbookViewId="0"/>
  </sheetViews>
  <sheetFormatPr defaultRowHeight="13.2"/>
  <cols>
    <col min="1" max="1" width="3.44140625" customWidth="1"/>
    <col min="2" max="2" width="11.21875" customWidth="1"/>
    <col min="4" max="4" width="37.88671875" customWidth="1"/>
    <col min="5" max="5" width="6.88671875" customWidth="1"/>
    <col min="6" max="6" width="3.21875" customWidth="1"/>
    <col min="7" max="7" width="6.88671875" customWidth="1"/>
    <col min="8" max="8" width="3.33203125" customWidth="1"/>
    <col min="9" max="9" width="6.88671875" customWidth="1"/>
    <col min="10" max="10" width="3.44140625" customWidth="1"/>
    <col min="11" max="11" width="6.88671875" customWidth="1"/>
    <col min="12" max="12" width="3.33203125" customWidth="1"/>
    <col min="13" max="13" width="49.21875" customWidth="1"/>
  </cols>
  <sheetData>
    <row r="1" spans="1:16" ht="27">
      <c r="A1" s="179" t="s">
        <v>111</v>
      </c>
      <c r="B1" s="180"/>
      <c r="C1" s="180"/>
      <c r="D1" s="180"/>
      <c r="E1" s="180"/>
      <c r="F1" s="180"/>
      <c r="G1" s="180"/>
      <c r="H1" s="180"/>
      <c r="I1" s="180"/>
      <c r="J1" s="180"/>
      <c r="K1" s="180"/>
      <c r="L1" s="180"/>
      <c r="M1" s="180"/>
    </row>
    <row r="2" spans="1:16" ht="15">
      <c r="A2" s="180"/>
      <c r="B2" s="180"/>
      <c r="C2" s="180"/>
      <c r="D2" s="180"/>
      <c r="E2" s="181" t="s">
        <v>112</v>
      </c>
      <c r="F2" s="180"/>
      <c r="G2" s="180"/>
      <c r="H2" s="180"/>
      <c r="I2" s="180"/>
      <c r="J2" s="180"/>
      <c r="K2" s="180"/>
      <c r="L2" s="182"/>
      <c r="M2" s="180"/>
      <c r="O2" t="s">
        <v>142</v>
      </c>
    </row>
    <row r="3" spans="1:16" ht="15">
      <c r="A3" s="180"/>
      <c r="B3" s="180"/>
      <c r="C3" s="180"/>
      <c r="D3" s="180"/>
      <c r="E3" s="183" t="s">
        <v>113</v>
      </c>
      <c r="F3" s="184"/>
      <c r="G3" s="183" t="s">
        <v>114</v>
      </c>
      <c r="H3" s="184"/>
      <c r="I3" s="183" t="s">
        <v>115</v>
      </c>
      <c r="J3" s="184"/>
      <c r="K3" s="183" t="s">
        <v>116</v>
      </c>
      <c r="L3" s="184"/>
      <c r="M3" s="185" t="s">
        <v>106</v>
      </c>
      <c r="P3" t="s">
        <v>141</v>
      </c>
    </row>
    <row r="4" spans="1:16" ht="15">
      <c r="A4" s="186">
        <v>1</v>
      </c>
      <c r="B4" s="187" t="s">
        <v>63</v>
      </c>
      <c r="C4" s="188"/>
      <c r="D4" s="189"/>
      <c r="E4" s="186">
        <v>40</v>
      </c>
      <c r="F4" s="186" t="s">
        <v>117</v>
      </c>
      <c r="G4" s="186">
        <v>80</v>
      </c>
      <c r="H4" s="186" t="s">
        <v>117</v>
      </c>
      <c r="I4" s="186">
        <v>104</v>
      </c>
      <c r="J4" s="186" t="s">
        <v>117</v>
      </c>
      <c r="K4" s="186">
        <v>120</v>
      </c>
      <c r="L4" s="186" t="s">
        <v>117</v>
      </c>
      <c r="M4" s="186" t="s">
        <v>118</v>
      </c>
      <c r="N4">
        <v>64</v>
      </c>
      <c r="O4">
        <v>32</v>
      </c>
      <c r="P4" s="180">
        <v>32</v>
      </c>
    </row>
    <row r="5" spans="1:16" ht="15">
      <c r="A5" s="186">
        <v>2</v>
      </c>
      <c r="B5" s="180" t="s">
        <v>82</v>
      </c>
      <c r="C5" s="180"/>
      <c r="D5" s="180"/>
      <c r="E5" s="186">
        <v>88</v>
      </c>
      <c r="F5" s="186" t="s">
        <v>117</v>
      </c>
      <c r="G5" s="186">
        <v>160</v>
      </c>
      <c r="H5" s="186" t="s">
        <v>117</v>
      </c>
      <c r="I5" s="186">
        <v>224</v>
      </c>
      <c r="J5" s="186" t="s">
        <v>117</v>
      </c>
      <c r="K5" s="186">
        <v>280</v>
      </c>
      <c r="L5" s="186" t="s">
        <v>117</v>
      </c>
      <c r="M5" s="186" t="s">
        <v>119</v>
      </c>
      <c r="N5">
        <v>141</v>
      </c>
      <c r="O5">
        <v>52</v>
      </c>
      <c r="P5" s="180">
        <v>89</v>
      </c>
    </row>
    <row r="6" spans="1:16" ht="15">
      <c r="A6" s="186">
        <v>3</v>
      </c>
      <c r="B6" s="190" t="s">
        <v>120</v>
      </c>
      <c r="C6" s="191"/>
      <c r="D6" s="192"/>
      <c r="E6" s="186">
        <v>0</v>
      </c>
      <c r="F6" s="186" t="s">
        <v>117</v>
      </c>
      <c r="G6" s="186">
        <v>0</v>
      </c>
      <c r="H6" s="186" t="s">
        <v>117</v>
      </c>
      <c r="I6" s="186">
        <v>0</v>
      </c>
      <c r="J6" s="186" t="s">
        <v>117</v>
      </c>
      <c r="K6" s="186">
        <v>0</v>
      </c>
      <c r="L6" s="186" t="s">
        <v>117</v>
      </c>
      <c r="M6" s="186" t="s">
        <v>121</v>
      </c>
    </row>
    <row r="7" spans="1:16" ht="15">
      <c r="A7" s="186">
        <v>4</v>
      </c>
      <c r="B7" s="187" t="s">
        <v>67</v>
      </c>
      <c r="C7" s="188" t="s">
        <v>68</v>
      </c>
      <c r="D7" s="189"/>
      <c r="E7" s="186">
        <v>96</v>
      </c>
      <c r="F7" s="186" t="s">
        <v>117</v>
      </c>
      <c r="G7" s="186">
        <v>168</v>
      </c>
      <c r="H7" s="186" t="s">
        <v>117</v>
      </c>
      <c r="I7" s="186">
        <v>264</v>
      </c>
      <c r="J7" s="186" t="s">
        <v>117</v>
      </c>
      <c r="K7" s="186">
        <v>384</v>
      </c>
      <c r="L7" s="186" t="s">
        <v>117</v>
      </c>
      <c r="M7" s="186" t="s">
        <v>122</v>
      </c>
      <c r="N7">
        <v>153</v>
      </c>
    </row>
    <row r="8" spans="1:16" ht="15">
      <c r="A8" s="186">
        <v>5</v>
      </c>
      <c r="B8" s="193" t="s">
        <v>69</v>
      </c>
      <c r="C8" s="180"/>
      <c r="D8" s="194"/>
      <c r="E8" s="186">
        <v>1</v>
      </c>
      <c r="F8" s="186" t="s">
        <v>117</v>
      </c>
      <c r="G8" s="186">
        <v>1</v>
      </c>
      <c r="H8" s="186" t="s">
        <v>117</v>
      </c>
      <c r="I8" s="186">
        <v>1</v>
      </c>
      <c r="J8" s="186" t="s">
        <v>117</v>
      </c>
      <c r="K8" s="186">
        <v>1</v>
      </c>
      <c r="L8" s="186" t="s">
        <v>117</v>
      </c>
      <c r="M8" s="186" t="s">
        <v>123</v>
      </c>
    </row>
    <row r="9" spans="1:16" ht="15">
      <c r="A9" s="186">
        <v>6</v>
      </c>
      <c r="B9" s="187" t="s">
        <v>70</v>
      </c>
      <c r="C9" s="188" t="s">
        <v>124</v>
      </c>
      <c r="D9" s="189"/>
      <c r="E9" s="186">
        <v>28</v>
      </c>
      <c r="F9" s="186" t="s">
        <v>72</v>
      </c>
      <c r="G9" s="186">
        <v>51</v>
      </c>
      <c r="H9" s="186" t="s">
        <v>72</v>
      </c>
      <c r="I9" s="186">
        <v>74</v>
      </c>
      <c r="J9" s="186" t="s">
        <v>72</v>
      </c>
      <c r="K9" s="186">
        <v>98</v>
      </c>
      <c r="L9" s="186" t="s">
        <v>72</v>
      </c>
      <c r="M9" s="186" t="s">
        <v>125</v>
      </c>
    </row>
    <row r="10" spans="1:16" ht="15">
      <c r="A10" s="186">
        <v>7</v>
      </c>
      <c r="B10" s="195" t="s">
        <v>70</v>
      </c>
      <c r="C10" s="196" t="s">
        <v>126</v>
      </c>
      <c r="D10" s="197"/>
      <c r="E10" s="186">
        <v>2</v>
      </c>
      <c r="F10" s="186" t="s">
        <v>72</v>
      </c>
      <c r="G10" s="186">
        <v>4</v>
      </c>
      <c r="H10" s="186" t="s">
        <v>72</v>
      </c>
      <c r="I10" s="186">
        <v>10</v>
      </c>
      <c r="J10" s="186" t="s">
        <v>72</v>
      </c>
      <c r="K10" s="186">
        <v>13</v>
      </c>
      <c r="L10" s="186" t="s">
        <v>72</v>
      </c>
      <c r="M10" s="186" t="s">
        <v>127</v>
      </c>
    </row>
    <row r="11" spans="1:16" ht="15">
      <c r="A11" s="186">
        <v>8</v>
      </c>
      <c r="B11" s="180" t="s">
        <v>73</v>
      </c>
      <c r="C11" s="180"/>
      <c r="D11" s="180"/>
      <c r="E11" s="186">
        <v>10</v>
      </c>
      <c r="F11" s="186" t="s">
        <v>128</v>
      </c>
      <c r="G11" s="186">
        <v>18</v>
      </c>
      <c r="H11" s="186" t="s">
        <v>128</v>
      </c>
      <c r="I11" s="186">
        <v>35</v>
      </c>
      <c r="J11" s="186" t="s">
        <v>128</v>
      </c>
      <c r="K11" s="186">
        <v>50</v>
      </c>
      <c r="L11" s="186" t="s">
        <v>128</v>
      </c>
      <c r="M11" s="186" t="s">
        <v>129</v>
      </c>
    </row>
    <row r="12" spans="1:16" ht="15">
      <c r="A12" s="186">
        <v>9</v>
      </c>
      <c r="B12" s="187" t="s">
        <v>75</v>
      </c>
      <c r="C12" s="188"/>
      <c r="D12" s="189"/>
      <c r="E12" s="186">
        <v>1</v>
      </c>
      <c r="F12" s="186" t="s">
        <v>72</v>
      </c>
      <c r="G12" s="186">
        <v>1</v>
      </c>
      <c r="H12" s="186" t="s">
        <v>72</v>
      </c>
      <c r="I12" s="186">
        <v>1</v>
      </c>
      <c r="J12" s="186" t="s">
        <v>72</v>
      </c>
      <c r="K12" s="186">
        <v>1</v>
      </c>
      <c r="L12" s="186" t="s">
        <v>72</v>
      </c>
      <c r="M12" s="186" t="s">
        <v>130</v>
      </c>
    </row>
    <row r="13" spans="1:16" ht="15">
      <c r="A13" s="186">
        <v>10</v>
      </c>
      <c r="B13" s="195" t="s">
        <v>131</v>
      </c>
      <c r="C13" s="196"/>
      <c r="D13" s="197"/>
      <c r="E13" s="186">
        <v>3</v>
      </c>
      <c r="F13" s="186" t="s">
        <v>10</v>
      </c>
      <c r="G13" s="186">
        <v>3</v>
      </c>
      <c r="H13" s="186" t="s">
        <v>10</v>
      </c>
      <c r="I13" s="186">
        <v>5</v>
      </c>
      <c r="J13" s="186" t="s">
        <v>10</v>
      </c>
      <c r="K13" s="186">
        <v>6</v>
      </c>
      <c r="L13" s="186" t="s">
        <v>10</v>
      </c>
      <c r="M13" s="186" t="s">
        <v>132</v>
      </c>
    </row>
    <row r="16" spans="1:16" ht="27">
      <c r="A16" s="179" t="s">
        <v>133</v>
      </c>
      <c r="B16" s="180"/>
      <c r="C16" s="180"/>
      <c r="D16" s="180"/>
      <c r="E16" s="180" t="s">
        <v>134</v>
      </c>
      <c r="F16" s="180"/>
      <c r="G16" s="180"/>
      <c r="H16" s="180"/>
      <c r="I16" s="180"/>
      <c r="J16" s="180"/>
      <c r="K16" s="180"/>
      <c r="L16" s="180"/>
      <c r="M16" s="180"/>
    </row>
    <row r="17" spans="1:13" ht="15">
      <c r="A17" s="180"/>
      <c r="B17" s="180"/>
      <c r="C17" s="180"/>
      <c r="D17" s="180"/>
      <c r="E17" s="181" t="s">
        <v>112</v>
      </c>
      <c r="F17" s="180"/>
      <c r="G17" s="180"/>
      <c r="H17" s="180"/>
      <c r="I17" s="180"/>
      <c r="J17" s="180"/>
      <c r="K17" s="180"/>
      <c r="L17" s="182"/>
      <c r="M17" s="182" t="s">
        <v>135</v>
      </c>
    </row>
    <row r="18" spans="1:13" ht="15">
      <c r="A18" s="180"/>
      <c r="B18" s="180"/>
      <c r="C18" s="180"/>
      <c r="D18" s="180"/>
      <c r="E18" s="183" t="s">
        <v>136</v>
      </c>
      <c r="F18" s="184"/>
      <c r="G18" s="183" t="s">
        <v>137</v>
      </c>
      <c r="H18" s="184"/>
      <c r="I18" s="198" t="s">
        <v>138</v>
      </c>
      <c r="J18" s="184"/>
      <c r="K18" s="183"/>
      <c r="L18" s="184"/>
      <c r="M18" s="185" t="s">
        <v>106</v>
      </c>
    </row>
    <row r="19" spans="1:13" ht="15">
      <c r="A19" s="186">
        <v>1</v>
      </c>
      <c r="B19" s="187" t="s">
        <v>63</v>
      </c>
      <c r="C19" s="188"/>
      <c r="D19" s="189"/>
      <c r="E19" s="199">
        <v>24</v>
      </c>
      <c r="F19" s="186" t="s">
        <v>117</v>
      </c>
      <c r="G19" s="199">
        <v>32</v>
      </c>
      <c r="H19" s="186" t="s">
        <v>117</v>
      </c>
      <c r="I19" s="199">
        <v>32</v>
      </c>
      <c r="J19" s="186" t="s">
        <v>117</v>
      </c>
      <c r="K19" s="186"/>
      <c r="L19" s="186"/>
      <c r="M19" s="186" t="s">
        <v>118</v>
      </c>
    </row>
    <row r="20" spans="1:13" ht="15">
      <c r="A20" s="186">
        <v>2</v>
      </c>
      <c r="B20" s="180" t="s">
        <v>82</v>
      </c>
      <c r="C20" s="180"/>
      <c r="D20" s="180"/>
      <c r="E20" s="199">
        <v>16</v>
      </c>
      <c r="F20" s="186" t="s">
        <v>117</v>
      </c>
      <c r="G20" s="199">
        <v>24</v>
      </c>
      <c r="H20" s="186" t="s">
        <v>117</v>
      </c>
      <c r="I20" s="199">
        <v>32</v>
      </c>
      <c r="J20" s="186" t="s">
        <v>117</v>
      </c>
      <c r="K20" s="186"/>
      <c r="L20" s="186"/>
      <c r="M20" s="186" t="s">
        <v>139</v>
      </c>
    </row>
    <row r="21" spans="1:13" ht="15">
      <c r="A21" s="186">
        <v>3</v>
      </c>
      <c r="B21" s="190" t="s">
        <v>120</v>
      </c>
      <c r="C21" s="191"/>
      <c r="D21" s="192"/>
      <c r="E21" s="186">
        <v>0</v>
      </c>
      <c r="F21" s="186" t="s">
        <v>117</v>
      </c>
      <c r="G21" s="186">
        <v>0</v>
      </c>
      <c r="H21" s="186" t="s">
        <v>117</v>
      </c>
      <c r="I21" s="186">
        <v>0</v>
      </c>
      <c r="J21" s="186" t="s">
        <v>117</v>
      </c>
      <c r="K21" s="186"/>
      <c r="L21" s="186"/>
      <c r="M21" s="186" t="s">
        <v>121</v>
      </c>
    </row>
    <row r="22" spans="1:13" ht="15">
      <c r="A22" s="186">
        <v>4</v>
      </c>
      <c r="B22" s="187" t="s">
        <v>67</v>
      </c>
      <c r="C22" s="188" t="s">
        <v>68</v>
      </c>
      <c r="D22" s="189"/>
      <c r="E22" s="199">
        <v>72</v>
      </c>
      <c r="F22" s="186" t="s">
        <v>117</v>
      </c>
      <c r="G22" s="199">
        <v>96</v>
      </c>
      <c r="H22" s="186" t="s">
        <v>117</v>
      </c>
      <c r="I22" s="199">
        <v>128</v>
      </c>
      <c r="J22" s="186" t="s">
        <v>117</v>
      </c>
      <c r="K22" s="186"/>
      <c r="L22" s="186"/>
      <c r="M22" s="186" t="s">
        <v>122</v>
      </c>
    </row>
    <row r="23" spans="1:13" ht="15">
      <c r="A23" s="186">
        <v>5</v>
      </c>
      <c r="B23" s="193" t="s">
        <v>69</v>
      </c>
      <c r="C23" s="180"/>
      <c r="D23" s="194"/>
      <c r="E23" s="186">
        <v>1</v>
      </c>
      <c r="F23" s="186" t="s">
        <v>117</v>
      </c>
      <c r="G23" s="186">
        <v>1</v>
      </c>
      <c r="H23" s="186" t="s">
        <v>117</v>
      </c>
      <c r="I23" s="186">
        <v>1</v>
      </c>
      <c r="J23" s="186" t="s">
        <v>117</v>
      </c>
      <c r="K23" s="186"/>
      <c r="L23" s="186"/>
      <c r="M23" s="186" t="s">
        <v>123</v>
      </c>
    </row>
    <row r="24" spans="1:13" ht="15">
      <c r="A24" s="186">
        <v>6</v>
      </c>
      <c r="B24" s="187" t="s">
        <v>70</v>
      </c>
      <c r="C24" s="188" t="s">
        <v>124</v>
      </c>
      <c r="D24" s="189"/>
      <c r="E24" s="186">
        <v>14</v>
      </c>
      <c r="F24" s="186" t="s">
        <v>72</v>
      </c>
      <c r="G24" s="186">
        <v>19</v>
      </c>
      <c r="H24" s="186" t="s">
        <v>72</v>
      </c>
      <c r="I24" s="186">
        <v>24</v>
      </c>
      <c r="J24" s="186" t="s">
        <v>72</v>
      </c>
      <c r="K24" s="186"/>
      <c r="L24" s="186"/>
      <c r="M24" s="186" t="s">
        <v>125</v>
      </c>
    </row>
    <row r="25" spans="1:13" ht="15">
      <c r="A25" s="186">
        <v>7</v>
      </c>
      <c r="B25" s="195" t="s">
        <v>70</v>
      </c>
      <c r="C25" s="196" t="s">
        <v>126</v>
      </c>
      <c r="D25" s="197"/>
      <c r="E25" s="186">
        <v>1</v>
      </c>
      <c r="F25" s="186" t="s">
        <v>72</v>
      </c>
      <c r="G25" s="186">
        <v>1</v>
      </c>
      <c r="H25" s="186" t="s">
        <v>72</v>
      </c>
      <c r="I25" s="186">
        <v>1</v>
      </c>
      <c r="J25" s="186" t="s">
        <v>72</v>
      </c>
      <c r="K25" s="186"/>
      <c r="L25" s="186"/>
      <c r="M25" s="186" t="s">
        <v>127</v>
      </c>
    </row>
    <row r="26" spans="1:13" ht="15">
      <c r="A26" s="186">
        <v>8</v>
      </c>
      <c r="B26" s="180" t="s">
        <v>73</v>
      </c>
      <c r="C26" s="180"/>
      <c r="D26" s="180"/>
      <c r="E26" s="186">
        <v>1</v>
      </c>
      <c r="F26" s="186" t="s">
        <v>128</v>
      </c>
      <c r="G26" s="186">
        <v>1</v>
      </c>
      <c r="H26" s="186" t="s">
        <v>128</v>
      </c>
      <c r="I26" s="186">
        <v>1</v>
      </c>
      <c r="J26" s="186" t="s">
        <v>128</v>
      </c>
      <c r="K26" s="186"/>
      <c r="L26" s="186"/>
      <c r="M26" s="186" t="s">
        <v>140</v>
      </c>
    </row>
    <row r="27" spans="1:13" ht="15">
      <c r="A27" s="186">
        <v>9</v>
      </c>
      <c r="B27" s="187" t="s">
        <v>75</v>
      </c>
      <c r="C27" s="188"/>
      <c r="D27" s="189"/>
      <c r="E27" s="186">
        <v>1</v>
      </c>
      <c r="F27" s="186" t="s">
        <v>72</v>
      </c>
      <c r="G27" s="186">
        <v>1</v>
      </c>
      <c r="H27" s="186" t="s">
        <v>72</v>
      </c>
      <c r="I27" s="186">
        <v>1</v>
      </c>
      <c r="J27" s="186" t="s">
        <v>72</v>
      </c>
      <c r="K27" s="186"/>
      <c r="L27" s="186"/>
      <c r="M27" s="186" t="s">
        <v>130</v>
      </c>
    </row>
  </sheetData>
  <phoneticPr fontId="3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EA166-0A07-46E3-969F-ECAB3747A2F8}">
  <dimension ref="B1:L640"/>
  <sheetViews>
    <sheetView workbookViewId="0"/>
  </sheetViews>
  <sheetFormatPr defaultColWidth="8.77734375" defaultRowHeight="13.2"/>
  <cols>
    <col min="1" max="1" width="0.88671875" style="205" customWidth="1"/>
    <col min="2" max="2" width="10.6640625" style="218" bestFit="1" customWidth="1"/>
    <col min="3" max="3" width="27.88671875" style="205" customWidth="1"/>
    <col min="4" max="4" width="9" style="218" bestFit="1" customWidth="1"/>
    <col min="5" max="10" width="8.77734375" style="205"/>
    <col min="11" max="11" width="30.6640625" style="205" customWidth="1"/>
    <col min="12" max="256" width="8.77734375" style="205"/>
    <col min="257" max="257" width="0.88671875" style="205" customWidth="1"/>
    <col min="258" max="258" width="10.6640625" style="205" bestFit="1" customWidth="1"/>
    <col min="259" max="259" width="27.88671875" style="205" customWidth="1"/>
    <col min="260" max="260" width="9" style="205" bestFit="1" customWidth="1"/>
    <col min="261" max="266" width="8.77734375" style="205"/>
    <col min="267" max="267" width="30.6640625" style="205" customWidth="1"/>
    <col min="268" max="512" width="8.77734375" style="205"/>
    <col min="513" max="513" width="0.88671875" style="205" customWidth="1"/>
    <col min="514" max="514" width="10.6640625" style="205" bestFit="1" customWidth="1"/>
    <col min="515" max="515" width="27.88671875" style="205" customWidth="1"/>
    <col min="516" max="516" width="9" style="205" bestFit="1" customWidth="1"/>
    <col min="517" max="522" width="8.77734375" style="205"/>
    <col min="523" max="523" width="30.6640625" style="205" customWidth="1"/>
    <col min="524" max="768" width="8.77734375" style="205"/>
    <col min="769" max="769" width="0.88671875" style="205" customWidth="1"/>
    <col min="770" max="770" width="10.6640625" style="205" bestFit="1" customWidth="1"/>
    <col min="771" max="771" width="27.88671875" style="205" customWidth="1"/>
    <col min="772" max="772" width="9" style="205" bestFit="1" customWidth="1"/>
    <col min="773" max="778" width="8.77734375" style="205"/>
    <col min="779" max="779" width="30.6640625" style="205" customWidth="1"/>
    <col min="780" max="1024" width="8.77734375" style="205"/>
    <col min="1025" max="1025" width="0.88671875" style="205" customWidth="1"/>
    <col min="1026" max="1026" width="10.6640625" style="205" bestFit="1" customWidth="1"/>
    <col min="1027" max="1027" width="27.88671875" style="205" customWidth="1"/>
    <col min="1028" max="1028" width="9" style="205" bestFit="1" customWidth="1"/>
    <col min="1029" max="1034" width="8.77734375" style="205"/>
    <col min="1035" max="1035" width="30.6640625" style="205" customWidth="1"/>
    <col min="1036" max="1280" width="8.77734375" style="205"/>
    <col min="1281" max="1281" width="0.88671875" style="205" customWidth="1"/>
    <col min="1282" max="1282" width="10.6640625" style="205" bestFit="1" customWidth="1"/>
    <col min="1283" max="1283" width="27.88671875" style="205" customWidth="1"/>
    <col min="1284" max="1284" width="9" style="205" bestFit="1" customWidth="1"/>
    <col min="1285" max="1290" width="8.77734375" style="205"/>
    <col min="1291" max="1291" width="30.6640625" style="205" customWidth="1"/>
    <col min="1292" max="1536" width="8.77734375" style="205"/>
    <col min="1537" max="1537" width="0.88671875" style="205" customWidth="1"/>
    <col min="1538" max="1538" width="10.6640625" style="205" bestFit="1" customWidth="1"/>
    <col min="1539" max="1539" width="27.88671875" style="205" customWidth="1"/>
    <col min="1540" max="1540" width="9" style="205" bestFit="1" customWidth="1"/>
    <col min="1541" max="1546" width="8.77734375" style="205"/>
    <col min="1547" max="1547" width="30.6640625" style="205" customWidth="1"/>
    <col min="1548" max="1792" width="8.77734375" style="205"/>
    <col min="1793" max="1793" width="0.88671875" style="205" customWidth="1"/>
    <col min="1794" max="1794" width="10.6640625" style="205" bestFit="1" customWidth="1"/>
    <col min="1795" max="1795" width="27.88671875" style="205" customWidth="1"/>
    <col min="1796" max="1796" width="9" style="205" bestFit="1" customWidth="1"/>
    <col min="1797" max="1802" width="8.77734375" style="205"/>
    <col min="1803" max="1803" width="30.6640625" style="205" customWidth="1"/>
    <col min="1804" max="2048" width="8.77734375" style="205"/>
    <col min="2049" max="2049" width="0.88671875" style="205" customWidth="1"/>
    <col min="2050" max="2050" width="10.6640625" style="205" bestFit="1" customWidth="1"/>
    <col min="2051" max="2051" width="27.88671875" style="205" customWidth="1"/>
    <col min="2052" max="2052" width="9" style="205" bestFit="1" customWidth="1"/>
    <col min="2053" max="2058" width="8.77734375" style="205"/>
    <col min="2059" max="2059" width="30.6640625" style="205" customWidth="1"/>
    <col min="2060" max="2304" width="8.77734375" style="205"/>
    <col min="2305" max="2305" width="0.88671875" style="205" customWidth="1"/>
    <col min="2306" max="2306" width="10.6640625" style="205" bestFit="1" customWidth="1"/>
    <col min="2307" max="2307" width="27.88671875" style="205" customWidth="1"/>
    <col min="2308" max="2308" width="9" style="205" bestFit="1" customWidth="1"/>
    <col min="2309" max="2314" width="8.77734375" style="205"/>
    <col min="2315" max="2315" width="30.6640625" style="205" customWidth="1"/>
    <col min="2316" max="2560" width="8.77734375" style="205"/>
    <col min="2561" max="2561" width="0.88671875" style="205" customWidth="1"/>
    <col min="2562" max="2562" width="10.6640625" style="205" bestFit="1" customWidth="1"/>
    <col min="2563" max="2563" width="27.88671875" style="205" customWidth="1"/>
    <col min="2564" max="2564" width="9" style="205" bestFit="1" customWidth="1"/>
    <col min="2565" max="2570" width="8.77734375" style="205"/>
    <col min="2571" max="2571" width="30.6640625" style="205" customWidth="1"/>
    <col min="2572" max="2816" width="8.77734375" style="205"/>
    <col min="2817" max="2817" width="0.88671875" style="205" customWidth="1"/>
    <col min="2818" max="2818" width="10.6640625" style="205" bestFit="1" customWidth="1"/>
    <col min="2819" max="2819" width="27.88671875" style="205" customWidth="1"/>
    <col min="2820" max="2820" width="9" style="205" bestFit="1" customWidth="1"/>
    <col min="2821" max="2826" width="8.77734375" style="205"/>
    <col min="2827" max="2827" width="30.6640625" style="205" customWidth="1"/>
    <col min="2828" max="3072" width="8.77734375" style="205"/>
    <col min="3073" max="3073" width="0.88671875" style="205" customWidth="1"/>
    <col min="3074" max="3074" width="10.6640625" style="205" bestFit="1" customWidth="1"/>
    <col min="3075" max="3075" width="27.88671875" style="205" customWidth="1"/>
    <col min="3076" max="3076" width="9" style="205" bestFit="1" customWidth="1"/>
    <col min="3077" max="3082" width="8.77734375" style="205"/>
    <col min="3083" max="3083" width="30.6640625" style="205" customWidth="1"/>
    <col min="3084" max="3328" width="8.77734375" style="205"/>
    <col min="3329" max="3329" width="0.88671875" style="205" customWidth="1"/>
    <col min="3330" max="3330" width="10.6640625" style="205" bestFit="1" customWidth="1"/>
    <col min="3331" max="3331" width="27.88671875" style="205" customWidth="1"/>
    <col min="3332" max="3332" width="9" style="205" bestFit="1" customWidth="1"/>
    <col min="3333" max="3338" width="8.77734375" style="205"/>
    <col min="3339" max="3339" width="30.6640625" style="205" customWidth="1"/>
    <col min="3340" max="3584" width="8.77734375" style="205"/>
    <col min="3585" max="3585" width="0.88671875" style="205" customWidth="1"/>
    <col min="3586" max="3586" width="10.6640625" style="205" bestFit="1" customWidth="1"/>
    <col min="3587" max="3587" width="27.88671875" style="205" customWidth="1"/>
    <col min="3588" max="3588" width="9" style="205" bestFit="1" customWidth="1"/>
    <col min="3589" max="3594" width="8.77734375" style="205"/>
    <col min="3595" max="3595" width="30.6640625" style="205" customWidth="1"/>
    <col min="3596" max="3840" width="8.77734375" style="205"/>
    <col min="3841" max="3841" width="0.88671875" style="205" customWidth="1"/>
    <col min="3842" max="3842" width="10.6640625" style="205" bestFit="1" customWidth="1"/>
    <col min="3843" max="3843" width="27.88671875" style="205" customWidth="1"/>
    <col min="3844" max="3844" width="9" style="205" bestFit="1" customWidth="1"/>
    <col min="3845" max="3850" width="8.77734375" style="205"/>
    <col min="3851" max="3851" width="30.6640625" style="205" customWidth="1"/>
    <col min="3852" max="4096" width="8.77734375" style="205"/>
    <col min="4097" max="4097" width="0.88671875" style="205" customWidth="1"/>
    <col min="4098" max="4098" width="10.6640625" style="205" bestFit="1" customWidth="1"/>
    <col min="4099" max="4099" width="27.88671875" style="205" customWidth="1"/>
    <col min="4100" max="4100" width="9" style="205" bestFit="1" customWidth="1"/>
    <col min="4101" max="4106" width="8.77734375" style="205"/>
    <col min="4107" max="4107" width="30.6640625" style="205" customWidth="1"/>
    <col min="4108" max="4352" width="8.77734375" style="205"/>
    <col min="4353" max="4353" width="0.88671875" style="205" customWidth="1"/>
    <col min="4354" max="4354" width="10.6640625" style="205" bestFit="1" customWidth="1"/>
    <col min="4355" max="4355" width="27.88671875" style="205" customWidth="1"/>
    <col min="4356" max="4356" width="9" style="205" bestFit="1" customWidth="1"/>
    <col min="4357" max="4362" width="8.77734375" style="205"/>
    <col min="4363" max="4363" width="30.6640625" style="205" customWidth="1"/>
    <col min="4364" max="4608" width="8.77734375" style="205"/>
    <col min="4609" max="4609" width="0.88671875" style="205" customWidth="1"/>
    <col min="4610" max="4610" width="10.6640625" style="205" bestFit="1" customWidth="1"/>
    <col min="4611" max="4611" width="27.88671875" style="205" customWidth="1"/>
    <col min="4612" max="4612" width="9" style="205" bestFit="1" customWidth="1"/>
    <col min="4613" max="4618" width="8.77734375" style="205"/>
    <col min="4619" max="4619" width="30.6640625" style="205" customWidth="1"/>
    <col min="4620" max="4864" width="8.77734375" style="205"/>
    <col min="4865" max="4865" width="0.88671875" style="205" customWidth="1"/>
    <col min="4866" max="4866" width="10.6640625" style="205" bestFit="1" customWidth="1"/>
    <col min="4867" max="4867" width="27.88671875" style="205" customWidth="1"/>
    <col min="4868" max="4868" width="9" style="205" bestFit="1" customWidth="1"/>
    <col min="4869" max="4874" width="8.77734375" style="205"/>
    <col min="4875" max="4875" width="30.6640625" style="205" customWidth="1"/>
    <col min="4876" max="5120" width="8.77734375" style="205"/>
    <col min="5121" max="5121" width="0.88671875" style="205" customWidth="1"/>
    <col min="5122" max="5122" width="10.6640625" style="205" bestFit="1" customWidth="1"/>
    <col min="5123" max="5123" width="27.88671875" style="205" customWidth="1"/>
    <col min="5124" max="5124" width="9" style="205" bestFit="1" customWidth="1"/>
    <col min="5125" max="5130" width="8.77734375" style="205"/>
    <col min="5131" max="5131" width="30.6640625" style="205" customWidth="1"/>
    <col min="5132" max="5376" width="8.77734375" style="205"/>
    <col min="5377" max="5377" width="0.88671875" style="205" customWidth="1"/>
    <col min="5378" max="5378" width="10.6640625" style="205" bestFit="1" customWidth="1"/>
    <col min="5379" max="5379" width="27.88671875" style="205" customWidth="1"/>
    <col min="5380" max="5380" width="9" style="205" bestFit="1" customWidth="1"/>
    <col min="5381" max="5386" width="8.77734375" style="205"/>
    <col min="5387" max="5387" width="30.6640625" style="205" customWidth="1"/>
    <col min="5388" max="5632" width="8.77734375" style="205"/>
    <col min="5633" max="5633" width="0.88671875" style="205" customWidth="1"/>
    <col min="5634" max="5634" width="10.6640625" style="205" bestFit="1" customWidth="1"/>
    <col min="5635" max="5635" width="27.88671875" style="205" customWidth="1"/>
    <col min="5636" max="5636" width="9" style="205" bestFit="1" customWidth="1"/>
    <col min="5637" max="5642" width="8.77734375" style="205"/>
    <col min="5643" max="5643" width="30.6640625" style="205" customWidth="1"/>
    <col min="5644" max="5888" width="8.77734375" style="205"/>
    <col min="5889" max="5889" width="0.88671875" style="205" customWidth="1"/>
    <col min="5890" max="5890" width="10.6640625" style="205" bestFit="1" customWidth="1"/>
    <col min="5891" max="5891" width="27.88671875" style="205" customWidth="1"/>
    <col min="5892" max="5892" width="9" style="205" bestFit="1" customWidth="1"/>
    <col min="5893" max="5898" width="8.77734375" style="205"/>
    <col min="5899" max="5899" width="30.6640625" style="205" customWidth="1"/>
    <col min="5900" max="6144" width="8.77734375" style="205"/>
    <col min="6145" max="6145" width="0.88671875" style="205" customWidth="1"/>
    <col min="6146" max="6146" width="10.6640625" style="205" bestFit="1" customWidth="1"/>
    <col min="6147" max="6147" width="27.88671875" style="205" customWidth="1"/>
    <col min="6148" max="6148" width="9" style="205" bestFit="1" customWidth="1"/>
    <col min="6149" max="6154" width="8.77734375" style="205"/>
    <col min="6155" max="6155" width="30.6640625" style="205" customWidth="1"/>
    <col min="6156" max="6400" width="8.77734375" style="205"/>
    <col min="6401" max="6401" width="0.88671875" style="205" customWidth="1"/>
    <col min="6402" max="6402" width="10.6640625" style="205" bestFit="1" customWidth="1"/>
    <col min="6403" max="6403" width="27.88671875" style="205" customWidth="1"/>
    <col min="6404" max="6404" width="9" style="205" bestFit="1" customWidth="1"/>
    <col min="6405" max="6410" width="8.77734375" style="205"/>
    <col min="6411" max="6411" width="30.6640625" style="205" customWidth="1"/>
    <col min="6412" max="6656" width="8.77734375" style="205"/>
    <col min="6657" max="6657" width="0.88671875" style="205" customWidth="1"/>
    <col min="6658" max="6658" width="10.6640625" style="205" bestFit="1" customWidth="1"/>
    <col min="6659" max="6659" width="27.88671875" style="205" customWidth="1"/>
    <col min="6660" max="6660" width="9" style="205" bestFit="1" customWidth="1"/>
    <col min="6661" max="6666" width="8.77734375" style="205"/>
    <col min="6667" max="6667" width="30.6640625" style="205" customWidth="1"/>
    <col min="6668" max="6912" width="8.77734375" style="205"/>
    <col min="6913" max="6913" width="0.88671875" style="205" customWidth="1"/>
    <col min="6914" max="6914" width="10.6640625" style="205" bestFit="1" customWidth="1"/>
    <col min="6915" max="6915" width="27.88671875" style="205" customWidth="1"/>
    <col min="6916" max="6916" width="9" style="205" bestFit="1" customWidth="1"/>
    <col min="6917" max="6922" width="8.77734375" style="205"/>
    <col min="6923" max="6923" width="30.6640625" style="205" customWidth="1"/>
    <col min="6924" max="7168" width="8.77734375" style="205"/>
    <col min="7169" max="7169" width="0.88671875" style="205" customWidth="1"/>
    <col min="7170" max="7170" width="10.6640625" style="205" bestFit="1" customWidth="1"/>
    <col min="7171" max="7171" width="27.88671875" style="205" customWidth="1"/>
    <col min="7172" max="7172" width="9" style="205" bestFit="1" customWidth="1"/>
    <col min="7173" max="7178" width="8.77734375" style="205"/>
    <col min="7179" max="7179" width="30.6640625" style="205" customWidth="1"/>
    <col min="7180" max="7424" width="8.77734375" style="205"/>
    <col min="7425" max="7425" width="0.88671875" style="205" customWidth="1"/>
    <col min="7426" max="7426" width="10.6640625" style="205" bestFit="1" customWidth="1"/>
    <col min="7427" max="7427" width="27.88671875" style="205" customWidth="1"/>
    <col min="7428" max="7428" width="9" style="205" bestFit="1" customWidth="1"/>
    <col min="7429" max="7434" width="8.77734375" style="205"/>
    <col min="7435" max="7435" width="30.6640625" style="205" customWidth="1"/>
    <col min="7436" max="7680" width="8.77734375" style="205"/>
    <col min="7681" max="7681" width="0.88671875" style="205" customWidth="1"/>
    <col min="7682" max="7682" width="10.6640625" style="205" bestFit="1" customWidth="1"/>
    <col min="7683" max="7683" width="27.88671875" style="205" customWidth="1"/>
    <col min="7684" max="7684" width="9" style="205" bestFit="1" customWidth="1"/>
    <col min="7685" max="7690" width="8.77734375" style="205"/>
    <col min="7691" max="7691" width="30.6640625" style="205" customWidth="1"/>
    <col min="7692" max="7936" width="8.77734375" style="205"/>
    <col min="7937" max="7937" width="0.88671875" style="205" customWidth="1"/>
    <col min="7938" max="7938" width="10.6640625" style="205" bestFit="1" customWidth="1"/>
    <col min="7939" max="7939" width="27.88671875" style="205" customWidth="1"/>
    <col min="7940" max="7940" width="9" style="205" bestFit="1" customWidth="1"/>
    <col min="7941" max="7946" width="8.77734375" style="205"/>
    <col min="7947" max="7947" width="30.6640625" style="205" customWidth="1"/>
    <col min="7948" max="8192" width="8.77734375" style="205"/>
    <col min="8193" max="8193" width="0.88671875" style="205" customWidth="1"/>
    <col min="8194" max="8194" width="10.6640625" style="205" bestFit="1" customWidth="1"/>
    <col min="8195" max="8195" width="27.88671875" style="205" customWidth="1"/>
    <col min="8196" max="8196" width="9" style="205" bestFit="1" customWidth="1"/>
    <col min="8197" max="8202" width="8.77734375" style="205"/>
    <col min="8203" max="8203" width="30.6640625" style="205" customWidth="1"/>
    <col min="8204" max="8448" width="8.77734375" style="205"/>
    <col min="8449" max="8449" width="0.88671875" style="205" customWidth="1"/>
    <col min="8450" max="8450" width="10.6640625" style="205" bestFit="1" customWidth="1"/>
    <col min="8451" max="8451" width="27.88671875" style="205" customWidth="1"/>
    <col min="8452" max="8452" width="9" style="205" bestFit="1" customWidth="1"/>
    <col min="8453" max="8458" width="8.77734375" style="205"/>
    <col min="8459" max="8459" width="30.6640625" style="205" customWidth="1"/>
    <col min="8460" max="8704" width="8.77734375" style="205"/>
    <col min="8705" max="8705" width="0.88671875" style="205" customWidth="1"/>
    <col min="8706" max="8706" width="10.6640625" style="205" bestFit="1" customWidth="1"/>
    <col min="8707" max="8707" width="27.88671875" style="205" customWidth="1"/>
    <col min="8708" max="8708" width="9" style="205" bestFit="1" customWidth="1"/>
    <col min="8709" max="8714" width="8.77734375" style="205"/>
    <col min="8715" max="8715" width="30.6640625" style="205" customWidth="1"/>
    <col min="8716" max="8960" width="8.77734375" style="205"/>
    <col min="8961" max="8961" width="0.88671875" style="205" customWidth="1"/>
    <col min="8962" max="8962" width="10.6640625" style="205" bestFit="1" customWidth="1"/>
    <col min="8963" max="8963" width="27.88671875" style="205" customWidth="1"/>
    <col min="8964" max="8964" width="9" style="205" bestFit="1" customWidth="1"/>
    <col min="8965" max="8970" width="8.77734375" style="205"/>
    <col min="8971" max="8971" width="30.6640625" style="205" customWidth="1"/>
    <col min="8972" max="9216" width="8.77734375" style="205"/>
    <col min="9217" max="9217" width="0.88671875" style="205" customWidth="1"/>
    <col min="9218" max="9218" width="10.6640625" style="205" bestFit="1" customWidth="1"/>
    <col min="9219" max="9219" width="27.88671875" style="205" customWidth="1"/>
    <col min="9220" max="9220" width="9" style="205" bestFit="1" customWidth="1"/>
    <col min="9221" max="9226" width="8.77734375" style="205"/>
    <col min="9227" max="9227" width="30.6640625" style="205" customWidth="1"/>
    <col min="9228" max="9472" width="8.77734375" style="205"/>
    <col min="9473" max="9473" width="0.88671875" style="205" customWidth="1"/>
    <col min="9474" max="9474" width="10.6640625" style="205" bestFit="1" customWidth="1"/>
    <col min="9475" max="9475" width="27.88671875" style="205" customWidth="1"/>
    <col min="9476" max="9476" width="9" style="205" bestFit="1" customWidth="1"/>
    <col min="9477" max="9482" width="8.77734375" style="205"/>
    <col min="9483" max="9483" width="30.6640625" style="205" customWidth="1"/>
    <col min="9484" max="9728" width="8.77734375" style="205"/>
    <col min="9729" max="9729" width="0.88671875" style="205" customWidth="1"/>
    <col min="9730" max="9730" width="10.6640625" style="205" bestFit="1" customWidth="1"/>
    <col min="9731" max="9731" width="27.88671875" style="205" customWidth="1"/>
    <col min="9732" max="9732" width="9" style="205" bestFit="1" customWidth="1"/>
    <col min="9733" max="9738" width="8.77734375" style="205"/>
    <col min="9739" max="9739" width="30.6640625" style="205" customWidth="1"/>
    <col min="9740" max="9984" width="8.77734375" style="205"/>
    <col min="9985" max="9985" width="0.88671875" style="205" customWidth="1"/>
    <col min="9986" max="9986" width="10.6640625" style="205" bestFit="1" customWidth="1"/>
    <col min="9987" max="9987" width="27.88671875" style="205" customWidth="1"/>
    <col min="9988" max="9988" width="9" style="205" bestFit="1" customWidth="1"/>
    <col min="9989" max="9994" width="8.77734375" style="205"/>
    <col min="9995" max="9995" width="30.6640625" style="205" customWidth="1"/>
    <col min="9996" max="10240" width="8.77734375" style="205"/>
    <col min="10241" max="10241" width="0.88671875" style="205" customWidth="1"/>
    <col min="10242" max="10242" width="10.6640625" style="205" bestFit="1" customWidth="1"/>
    <col min="10243" max="10243" width="27.88671875" style="205" customWidth="1"/>
    <col min="10244" max="10244" width="9" style="205" bestFit="1" customWidth="1"/>
    <col min="10245" max="10250" width="8.77734375" style="205"/>
    <col min="10251" max="10251" width="30.6640625" style="205" customWidth="1"/>
    <col min="10252" max="10496" width="8.77734375" style="205"/>
    <col min="10497" max="10497" width="0.88671875" style="205" customWidth="1"/>
    <col min="10498" max="10498" width="10.6640625" style="205" bestFit="1" customWidth="1"/>
    <col min="10499" max="10499" width="27.88671875" style="205" customWidth="1"/>
    <col min="10500" max="10500" width="9" style="205" bestFit="1" customWidth="1"/>
    <col min="10501" max="10506" width="8.77734375" style="205"/>
    <col min="10507" max="10507" width="30.6640625" style="205" customWidth="1"/>
    <col min="10508" max="10752" width="8.77734375" style="205"/>
    <col min="10753" max="10753" width="0.88671875" style="205" customWidth="1"/>
    <col min="10754" max="10754" width="10.6640625" style="205" bestFit="1" customWidth="1"/>
    <col min="10755" max="10755" width="27.88671875" style="205" customWidth="1"/>
    <col min="10756" max="10756" width="9" style="205" bestFit="1" customWidth="1"/>
    <col min="10757" max="10762" width="8.77734375" style="205"/>
    <col min="10763" max="10763" width="30.6640625" style="205" customWidth="1"/>
    <col min="10764" max="11008" width="8.77734375" style="205"/>
    <col min="11009" max="11009" width="0.88671875" style="205" customWidth="1"/>
    <col min="11010" max="11010" width="10.6640625" style="205" bestFit="1" customWidth="1"/>
    <col min="11011" max="11011" width="27.88671875" style="205" customWidth="1"/>
    <col min="11012" max="11012" width="9" style="205" bestFit="1" customWidth="1"/>
    <col min="11013" max="11018" width="8.77734375" style="205"/>
    <col min="11019" max="11019" width="30.6640625" style="205" customWidth="1"/>
    <col min="11020" max="11264" width="8.77734375" style="205"/>
    <col min="11265" max="11265" width="0.88671875" style="205" customWidth="1"/>
    <col min="11266" max="11266" width="10.6640625" style="205" bestFit="1" customWidth="1"/>
    <col min="11267" max="11267" width="27.88671875" style="205" customWidth="1"/>
    <col min="11268" max="11268" width="9" style="205" bestFit="1" customWidth="1"/>
    <col min="11269" max="11274" width="8.77734375" style="205"/>
    <col min="11275" max="11275" width="30.6640625" style="205" customWidth="1"/>
    <col min="11276" max="11520" width="8.77734375" style="205"/>
    <col min="11521" max="11521" width="0.88671875" style="205" customWidth="1"/>
    <col min="11522" max="11522" width="10.6640625" style="205" bestFit="1" customWidth="1"/>
    <col min="11523" max="11523" width="27.88671875" style="205" customWidth="1"/>
    <col min="11524" max="11524" width="9" style="205" bestFit="1" customWidth="1"/>
    <col min="11525" max="11530" width="8.77734375" style="205"/>
    <col min="11531" max="11531" width="30.6640625" style="205" customWidth="1"/>
    <col min="11532" max="11776" width="8.77734375" style="205"/>
    <col min="11777" max="11777" width="0.88671875" style="205" customWidth="1"/>
    <col min="11778" max="11778" width="10.6640625" style="205" bestFit="1" customWidth="1"/>
    <col min="11779" max="11779" width="27.88671875" style="205" customWidth="1"/>
    <col min="11780" max="11780" width="9" style="205" bestFit="1" customWidth="1"/>
    <col min="11781" max="11786" width="8.77734375" style="205"/>
    <col min="11787" max="11787" width="30.6640625" style="205" customWidth="1"/>
    <col min="11788" max="12032" width="8.77734375" style="205"/>
    <col min="12033" max="12033" width="0.88671875" style="205" customWidth="1"/>
    <col min="12034" max="12034" width="10.6640625" style="205" bestFit="1" customWidth="1"/>
    <col min="12035" max="12035" width="27.88671875" style="205" customWidth="1"/>
    <col min="12036" max="12036" width="9" style="205" bestFit="1" customWidth="1"/>
    <col min="12037" max="12042" width="8.77734375" style="205"/>
    <col min="12043" max="12043" width="30.6640625" style="205" customWidth="1"/>
    <col min="12044" max="12288" width="8.77734375" style="205"/>
    <col min="12289" max="12289" width="0.88671875" style="205" customWidth="1"/>
    <col min="12290" max="12290" width="10.6640625" style="205" bestFit="1" customWidth="1"/>
    <col min="12291" max="12291" width="27.88671875" style="205" customWidth="1"/>
    <col min="12292" max="12292" width="9" style="205" bestFit="1" customWidth="1"/>
    <col min="12293" max="12298" width="8.77734375" style="205"/>
    <col min="12299" max="12299" width="30.6640625" style="205" customWidth="1"/>
    <col min="12300" max="12544" width="8.77734375" style="205"/>
    <col min="12545" max="12545" width="0.88671875" style="205" customWidth="1"/>
    <col min="12546" max="12546" width="10.6640625" style="205" bestFit="1" customWidth="1"/>
    <col min="12547" max="12547" width="27.88671875" style="205" customWidth="1"/>
    <col min="12548" max="12548" width="9" style="205" bestFit="1" customWidth="1"/>
    <col min="12549" max="12554" width="8.77734375" style="205"/>
    <col min="12555" max="12555" width="30.6640625" style="205" customWidth="1"/>
    <col min="12556" max="12800" width="8.77734375" style="205"/>
    <col min="12801" max="12801" width="0.88671875" style="205" customWidth="1"/>
    <col min="12802" max="12802" width="10.6640625" style="205" bestFit="1" customWidth="1"/>
    <col min="12803" max="12803" width="27.88671875" style="205" customWidth="1"/>
    <col min="12804" max="12804" width="9" style="205" bestFit="1" customWidth="1"/>
    <col min="12805" max="12810" width="8.77734375" style="205"/>
    <col min="12811" max="12811" width="30.6640625" style="205" customWidth="1"/>
    <col min="12812" max="13056" width="8.77734375" style="205"/>
    <col min="13057" max="13057" width="0.88671875" style="205" customWidth="1"/>
    <col min="13058" max="13058" width="10.6640625" style="205" bestFit="1" customWidth="1"/>
    <col min="13059" max="13059" width="27.88671875" style="205" customWidth="1"/>
    <col min="13060" max="13060" width="9" style="205" bestFit="1" customWidth="1"/>
    <col min="13061" max="13066" width="8.77734375" style="205"/>
    <col min="13067" max="13067" width="30.6640625" style="205" customWidth="1"/>
    <col min="13068" max="13312" width="8.77734375" style="205"/>
    <col min="13313" max="13313" width="0.88671875" style="205" customWidth="1"/>
    <col min="13314" max="13314" width="10.6640625" style="205" bestFit="1" customWidth="1"/>
    <col min="13315" max="13315" width="27.88671875" style="205" customWidth="1"/>
    <col min="13316" max="13316" width="9" style="205" bestFit="1" customWidth="1"/>
    <col min="13317" max="13322" width="8.77734375" style="205"/>
    <col min="13323" max="13323" width="30.6640625" style="205" customWidth="1"/>
    <col min="13324" max="13568" width="8.77734375" style="205"/>
    <col min="13569" max="13569" width="0.88671875" style="205" customWidth="1"/>
    <col min="13570" max="13570" width="10.6640625" style="205" bestFit="1" customWidth="1"/>
    <col min="13571" max="13571" width="27.88671875" style="205" customWidth="1"/>
    <col min="13572" max="13572" width="9" style="205" bestFit="1" customWidth="1"/>
    <col min="13573" max="13578" width="8.77734375" style="205"/>
    <col min="13579" max="13579" width="30.6640625" style="205" customWidth="1"/>
    <col min="13580" max="13824" width="8.77734375" style="205"/>
    <col min="13825" max="13825" width="0.88671875" style="205" customWidth="1"/>
    <col min="13826" max="13826" width="10.6640625" style="205" bestFit="1" customWidth="1"/>
    <col min="13827" max="13827" width="27.88671875" style="205" customWidth="1"/>
    <col min="13828" max="13828" width="9" style="205" bestFit="1" customWidth="1"/>
    <col min="13829" max="13834" width="8.77734375" style="205"/>
    <col min="13835" max="13835" width="30.6640625" style="205" customWidth="1"/>
    <col min="13836" max="14080" width="8.77734375" style="205"/>
    <col min="14081" max="14081" width="0.88671875" style="205" customWidth="1"/>
    <col min="14082" max="14082" width="10.6640625" style="205" bestFit="1" customWidth="1"/>
    <col min="14083" max="14083" width="27.88671875" style="205" customWidth="1"/>
    <col min="14084" max="14084" width="9" style="205" bestFit="1" customWidth="1"/>
    <col min="14085" max="14090" width="8.77734375" style="205"/>
    <col min="14091" max="14091" width="30.6640625" style="205" customWidth="1"/>
    <col min="14092" max="14336" width="8.77734375" style="205"/>
    <col min="14337" max="14337" width="0.88671875" style="205" customWidth="1"/>
    <col min="14338" max="14338" width="10.6640625" style="205" bestFit="1" customWidth="1"/>
    <col min="14339" max="14339" width="27.88671875" style="205" customWidth="1"/>
    <col min="14340" max="14340" width="9" style="205" bestFit="1" customWidth="1"/>
    <col min="14341" max="14346" width="8.77734375" style="205"/>
    <col min="14347" max="14347" width="30.6640625" style="205" customWidth="1"/>
    <col min="14348" max="14592" width="8.77734375" style="205"/>
    <col min="14593" max="14593" width="0.88671875" style="205" customWidth="1"/>
    <col min="14594" max="14594" width="10.6640625" style="205" bestFit="1" customWidth="1"/>
    <col min="14595" max="14595" width="27.88671875" style="205" customWidth="1"/>
    <col min="14596" max="14596" width="9" style="205" bestFit="1" customWidth="1"/>
    <col min="14597" max="14602" width="8.77734375" style="205"/>
    <col min="14603" max="14603" width="30.6640625" style="205" customWidth="1"/>
    <col min="14604" max="14848" width="8.77734375" style="205"/>
    <col min="14849" max="14849" width="0.88671875" style="205" customWidth="1"/>
    <col min="14850" max="14850" width="10.6640625" style="205" bestFit="1" customWidth="1"/>
    <col min="14851" max="14851" width="27.88671875" style="205" customWidth="1"/>
    <col min="14852" max="14852" width="9" style="205" bestFit="1" customWidth="1"/>
    <col min="14853" max="14858" width="8.77734375" style="205"/>
    <col min="14859" max="14859" width="30.6640625" style="205" customWidth="1"/>
    <col min="14860" max="15104" width="8.77734375" style="205"/>
    <col min="15105" max="15105" width="0.88671875" style="205" customWidth="1"/>
    <col min="15106" max="15106" width="10.6640625" style="205" bestFit="1" customWidth="1"/>
    <col min="15107" max="15107" width="27.88671875" style="205" customWidth="1"/>
    <col min="15108" max="15108" width="9" style="205" bestFit="1" customWidth="1"/>
    <col min="15109" max="15114" width="8.77734375" style="205"/>
    <col min="15115" max="15115" width="30.6640625" style="205" customWidth="1"/>
    <col min="15116" max="15360" width="8.77734375" style="205"/>
    <col min="15361" max="15361" width="0.88671875" style="205" customWidth="1"/>
    <col min="15362" max="15362" width="10.6640625" style="205" bestFit="1" customWidth="1"/>
    <col min="15363" max="15363" width="27.88671875" style="205" customWidth="1"/>
    <col min="15364" max="15364" width="9" style="205" bestFit="1" customWidth="1"/>
    <col min="15365" max="15370" width="8.77734375" style="205"/>
    <col min="15371" max="15371" width="30.6640625" style="205" customWidth="1"/>
    <col min="15372" max="15616" width="8.77734375" style="205"/>
    <col min="15617" max="15617" width="0.88671875" style="205" customWidth="1"/>
    <col min="15618" max="15618" width="10.6640625" style="205" bestFit="1" customWidth="1"/>
    <col min="15619" max="15619" width="27.88671875" style="205" customWidth="1"/>
    <col min="15620" max="15620" width="9" style="205" bestFit="1" customWidth="1"/>
    <col min="15621" max="15626" width="8.77734375" style="205"/>
    <col min="15627" max="15627" width="30.6640625" style="205" customWidth="1"/>
    <col min="15628" max="15872" width="8.77734375" style="205"/>
    <col min="15873" max="15873" width="0.88671875" style="205" customWidth="1"/>
    <col min="15874" max="15874" width="10.6640625" style="205" bestFit="1" customWidth="1"/>
    <col min="15875" max="15875" width="27.88671875" style="205" customWidth="1"/>
    <col min="15876" max="15876" width="9" style="205" bestFit="1" customWidth="1"/>
    <col min="15877" max="15882" width="8.77734375" style="205"/>
    <col min="15883" max="15883" width="30.6640625" style="205" customWidth="1"/>
    <col min="15884" max="16128" width="8.77734375" style="205"/>
    <col min="16129" max="16129" width="0.88671875" style="205" customWidth="1"/>
    <col min="16130" max="16130" width="10.6640625" style="205" bestFit="1" customWidth="1"/>
    <col min="16131" max="16131" width="27.88671875" style="205" customWidth="1"/>
    <col min="16132" max="16132" width="9" style="205" bestFit="1" customWidth="1"/>
    <col min="16133" max="16138" width="8.77734375" style="205"/>
    <col min="16139" max="16139" width="30.6640625" style="205" customWidth="1"/>
    <col min="16140" max="16384" width="8.77734375" style="205"/>
  </cols>
  <sheetData>
    <row r="1" spans="2:11" ht="16.8" thickBot="1">
      <c r="B1" s="203"/>
      <c r="C1" s="204"/>
      <c r="D1" s="203"/>
      <c r="E1" s="204"/>
      <c r="F1" s="204"/>
      <c r="G1" s="204"/>
      <c r="H1" s="204"/>
      <c r="I1" s="204"/>
      <c r="J1" s="204"/>
      <c r="K1" s="204"/>
    </row>
    <row r="2" spans="2:11">
      <c r="B2" s="618" t="s">
        <v>152</v>
      </c>
      <c r="C2" s="619"/>
      <c r="D2" s="619"/>
      <c r="E2" s="619"/>
      <c r="F2" s="619"/>
      <c r="G2" s="619"/>
      <c r="H2" s="620"/>
      <c r="I2" s="206" t="s">
        <v>153</v>
      </c>
      <c r="J2" s="627">
        <v>43867</v>
      </c>
      <c r="K2" s="628"/>
    </row>
    <row r="3" spans="2:11">
      <c r="B3" s="621"/>
      <c r="C3" s="622"/>
      <c r="D3" s="622"/>
      <c r="E3" s="622"/>
      <c r="F3" s="622"/>
      <c r="G3" s="622"/>
      <c r="H3" s="623"/>
      <c r="I3" s="207" t="s">
        <v>154</v>
      </c>
      <c r="J3" s="629" t="s">
        <v>155</v>
      </c>
      <c r="K3" s="630"/>
    </row>
    <row r="4" spans="2:11">
      <c r="B4" s="621"/>
      <c r="C4" s="622"/>
      <c r="D4" s="622"/>
      <c r="E4" s="622"/>
      <c r="F4" s="622"/>
      <c r="G4" s="622"/>
      <c r="H4" s="623"/>
      <c r="I4" s="207" t="s">
        <v>156</v>
      </c>
      <c r="J4" s="631" t="s">
        <v>157</v>
      </c>
      <c r="K4" s="632"/>
    </row>
    <row r="5" spans="2:11" ht="13.8" thickBot="1">
      <c r="B5" s="624"/>
      <c r="C5" s="625"/>
      <c r="D5" s="625"/>
      <c r="E5" s="625"/>
      <c r="F5" s="625"/>
      <c r="G5" s="625"/>
      <c r="H5" s="626"/>
      <c r="I5" s="208" t="s">
        <v>158</v>
      </c>
      <c r="J5" s="633" t="s">
        <v>157</v>
      </c>
      <c r="K5" s="634"/>
    </row>
    <row r="6" spans="2:11" ht="16.2">
      <c r="B6" s="203"/>
      <c r="C6" s="204"/>
      <c r="D6" s="203"/>
      <c r="E6" s="204"/>
      <c r="F6" s="204"/>
      <c r="G6" s="204"/>
      <c r="H6" s="204"/>
      <c r="I6" s="204"/>
      <c r="J6" s="204"/>
      <c r="K6" s="204"/>
    </row>
    <row r="7" spans="2:11">
      <c r="B7" s="209" t="s">
        <v>159</v>
      </c>
      <c r="C7" s="209" t="s">
        <v>160</v>
      </c>
      <c r="D7" s="209" t="s">
        <v>161</v>
      </c>
      <c r="E7" s="635" t="s">
        <v>162</v>
      </c>
      <c r="F7" s="635"/>
      <c r="G7" s="635"/>
      <c r="H7" s="635"/>
      <c r="I7" s="635"/>
      <c r="J7" s="635"/>
      <c r="K7" s="635"/>
    </row>
    <row r="8" spans="2:11">
      <c r="B8" s="210">
        <v>44769</v>
      </c>
      <c r="C8" s="211" t="s">
        <v>163</v>
      </c>
      <c r="D8" s="212" t="s">
        <v>164</v>
      </c>
      <c r="E8" s="606" t="s">
        <v>165</v>
      </c>
      <c r="F8" s="607"/>
      <c r="G8" s="607"/>
      <c r="H8" s="607"/>
      <c r="I8" s="607"/>
      <c r="J8" s="607"/>
      <c r="K8" s="608"/>
    </row>
    <row r="9" spans="2:11" ht="27.75" customHeight="1">
      <c r="B9" s="210">
        <v>44769</v>
      </c>
      <c r="C9" s="211" t="s">
        <v>166</v>
      </c>
      <c r="D9" s="212" t="s">
        <v>164</v>
      </c>
      <c r="E9" s="612" t="s">
        <v>167</v>
      </c>
      <c r="F9" s="613"/>
      <c r="G9" s="613"/>
      <c r="H9" s="613"/>
      <c r="I9" s="613"/>
      <c r="J9" s="613"/>
      <c r="K9" s="614"/>
    </row>
    <row r="10" spans="2:11">
      <c r="B10" s="210">
        <v>45015</v>
      </c>
      <c r="C10" s="211" t="s">
        <v>168</v>
      </c>
      <c r="D10" s="212" t="s">
        <v>169</v>
      </c>
      <c r="E10" s="609" t="s">
        <v>170</v>
      </c>
      <c r="F10" s="607"/>
      <c r="G10" s="607"/>
      <c r="H10" s="607"/>
      <c r="I10" s="607"/>
      <c r="J10" s="607"/>
      <c r="K10" s="608"/>
    </row>
    <row r="11" spans="2:11">
      <c r="B11" s="210">
        <v>45103</v>
      </c>
      <c r="C11" s="213" t="s">
        <v>171</v>
      </c>
      <c r="D11" s="214" t="s">
        <v>172</v>
      </c>
      <c r="E11" s="615" t="s">
        <v>173</v>
      </c>
      <c r="F11" s="616"/>
      <c r="G11" s="616"/>
      <c r="H11" s="616"/>
      <c r="I11" s="616"/>
      <c r="J11" s="616"/>
      <c r="K11" s="617"/>
    </row>
    <row r="12" spans="2:11" s="215" customFormat="1">
      <c r="B12" s="210">
        <v>45103</v>
      </c>
      <c r="C12" s="213" t="s">
        <v>168</v>
      </c>
      <c r="D12" s="214" t="s">
        <v>172</v>
      </c>
      <c r="E12" s="615" t="s">
        <v>174</v>
      </c>
      <c r="F12" s="616"/>
      <c r="G12" s="616"/>
      <c r="H12" s="616"/>
      <c r="I12" s="616"/>
      <c r="J12" s="616"/>
      <c r="K12" s="617"/>
    </row>
    <row r="13" spans="2:11" s="215" customFormat="1">
      <c r="B13" s="210">
        <v>45105</v>
      </c>
      <c r="C13" s="213" t="s">
        <v>175</v>
      </c>
      <c r="D13" s="214" t="s">
        <v>169</v>
      </c>
      <c r="E13" s="615" t="s">
        <v>176</v>
      </c>
      <c r="F13" s="616"/>
      <c r="G13" s="616"/>
      <c r="H13" s="616"/>
      <c r="I13" s="616"/>
      <c r="J13" s="616"/>
      <c r="K13" s="617"/>
    </row>
    <row r="14" spans="2:11" s="215" customFormat="1">
      <c r="B14" s="210">
        <v>45267</v>
      </c>
      <c r="C14" s="213" t="s">
        <v>1423</v>
      </c>
      <c r="D14" s="214" t="s">
        <v>172</v>
      </c>
      <c r="E14" s="615" t="s">
        <v>1424</v>
      </c>
      <c r="F14" s="616"/>
      <c r="G14" s="616"/>
      <c r="H14" s="616"/>
      <c r="I14" s="616"/>
      <c r="J14" s="616"/>
      <c r="K14" s="617"/>
    </row>
    <row r="15" spans="2:11" s="215" customFormat="1">
      <c r="B15" s="210"/>
      <c r="C15" s="211"/>
      <c r="D15" s="212"/>
      <c r="E15" s="609"/>
      <c r="F15" s="610"/>
      <c r="G15" s="610"/>
      <c r="H15" s="610"/>
      <c r="I15" s="610"/>
      <c r="J15" s="610"/>
      <c r="K15" s="611"/>
    </row>
    <row r="16" spans="2:11" s="215" customFormat="1">
      <c r="B16" s="210"/>
      <c r="C16" s="211"/>
      <c r="D16" s="212"/>
      <c r="E16" s="606"/>
      <c r="F16" s="607"/>
      <c r="G16" s="607"/>
      <c r="H16" s="607"/>
      <c r="I16" s="607"/>
      <c r="J16" s="607"/>
      <c r="K16" s="608"/>
    </row>
    <row r="17" spans="2:11" s="215" customFormat="1">
      <c r="B17" s="210"/>
      <c r="C17" s="211"/>
      <c r="D17" s="212"/>
      <c r="E17" s="606"/>
      <c r="F17" s="607"/>
      <c r="G17" s="607"/>
      <c r="H17" s="607"/>
      <c r="I17" s="607"/>
      <c r="J17" s="607"/>
      <c r="K17" s="608"/>
    </row>
    <row r="18" spans="2:11" s="215" customFormat="1">
      <c r="B18" s="210"/>
      <c r="C18" s="211"/>
      <c r="D18" s="212"/>
      <c r="E18" s="609"/>
      <c r="F18" s="607"/>
      <c r="G18" s="607"/>
      <c r="H18" s="607"/>
      <c r="I18" s="607"/>
      <c r="J18" s="607"/>
      <c r="K18" s="608"/>
    </row>
    <row r="19" spans="2:11" s="215" customFormat="1">
      <c r="B19" s="210"/>
      <c r="C19" s="211"/>
      <c r="D19" s="212"/>
      <c r="E19" s="609"/>
      <c r="F19" s="610"/>
      <c r="G19" s="610"/>
      <c r="H19" s="610"/>
      <c r="I19" s="610"/>
      <c r="J19" s="610"/>
      <c r="K19" s="611"/>
    </row>
    <row r="20" spans="2:11" s="215" customFormat="1">
      <c r="B20" s="210"/>
      <c r="C20" s="211"/>
      <c r="D20" s="212"/>
      <c r="E20" s="606"/>
      <c r="F20" s="607"/>
      <c r="G20" s="607"/>
      <c r="H20" s="607"/>
      <c r="I20" s="607"/>
      <c r="J20" s="607"/>
      <c r="K20" s="608"/>
    </row>
    <row r="21" spans="2:11" s="215" customFormat="1">
      <c r="B21" s="210"/>
      <c r="C21" s="211"/>
      <c r="D21" s="212"/>
      <c r="E21" s="606"/>
      <c r="F21" s="607"/>
      <c r="G21" s="607"/>
      <c r="H21" s="607"/>
      <c r="I21" s="607"/>
      <c r="J21" s="607"/>
      <c r="K21" s="608"/>
    </row>
    <row r="22" spans="2:11" s="215" customFormat="1">
      <c r="B22" s="210"/>
      <c r="C22" s="211"/>
      <c r="D22" s="212"/>
      <c r="E22" s="606"/>
      <c r="F22" s="607"/>
      <c r="G22" s="607"/>
      <c r="H22" s="607"/>
      <c r="I22" s="607"/>
      <c r="J22" s="607"/>
      <c r="K22" s="608"/>
    </row>
    <row r="23" spans="2:11" s="215" customFormat="1">
      <c r="B23" s="210"/>
      <c r="C23" s="211"/>
      <c r="D23" s="212"/>
      <c r="E23" s="606"/>
      <c r="F23" s="607"/>
      <c r="G23" s="607"/>
      <c r="H23" s="607"/>
      <c r="I23" s="607"/>
      <c r="J23" s="607"/>
      <c r="K23" s="608"/>
    </row>
    <row r="24" spans="2:11" s="215" customFormat="1">
      <c r="B24" s="210"/>
      <c r="C24" s="211"/>
      <c r="D24" s="212"/>
      <c r="E24" s="606"/>
      <c r="F24" s="607"/>
      <c r="G24" s="607"/>
      <c r="H24" s="607"/>
      <c r="I24" s="607"/>
      <c r="J24" s="607"/>
      <c r="K24" s="608"/>
    </row>
    <row r="25" spans="2:11" s="215" customFormat="1">
      <c r="B25" s="210"/>
      <c r="C25" s="211"/>
      <c r="D25" s="212"/>
      <c r="E25" s="606"/>
      <c r="F25" s="607"/>
      <c r="G25" s="607"/>
      <c r="H25" s="607"/>
      <c r="I25" s="607"/>
      <c r="J25" s="607"/>
      <c r="K25" s="608"/>
    </row>
    <row r="26" spans="2:11" s="215" customFormat="1">
      <c r="B26" s="210"/>
      <c r="C26" s="211"/>
      <c r="D26" s="212"/>
      <c r="E26" s="606"/>
      <c r="F26" s="607"/>
      <c r="G26" s="607"/>
      <c r="H26" s="607"/>
      <c r="I26" s="607"/>
      <c r="J26" s="607"/>
      <c r="K26" s="608"/>
    </row>
    <row r="27" spans="2:11" s="215" customFormat="1">
      <c r="B27" s="210"/>
      <c r="C27" s="211"/>
      <c r="D27" s="212"/>
      <c r="E27" s="606"/>
      <c r="F27" s="607"/>
      <c r="G27" s="607"/>
      <c r="H27" s="607"/>
      <c r="I27" s="607"/>
      <c r="J27" s="607"/>
      <c r="K27" s="608"/>
    </row>
    <row r="28" spans="2:11" s="215" customFormat="1">
      <c r="B28" s="210"/>
      <c r="C28" s="213"/>
      <c r="D28" s="214"/>
      <c r="E28" s="606"/>
      <c r="F28" s="607"/>
      <c r="G28" s="607"/>
      <c r="H28" s="607"/>
      <c r="I28" s="607"/>
      <c r="J28" s="607"/>
      <c r="K28" s="608"/>
    </row>
    <row r="29" spans="2:11" s="215" customFormat="1">
      <c r="B29" s="210"/>
      <c r="C29" s="213"/>
      <c r="D29" s="214"/>
      <c r="E29" s="606"/>
      <c r="F29" s="607"/>
      <c r="G29" s="607"/>
      <c r="H29" s="607"/>
      <c r="I29" s="607"/>
      <c r="J29" s="607"/>
      <c r="K29" s="608"/>
    </row>
    <row r="30" spans="2:11" s="215" customFormat="1">
      <c r="B30" s="210"/>
      <c r="C30" s="211"/>
      <c r="D30" s="212"/>
      <c r="E30" s="606"/>
      <c r="F30" s="607"/>
      <c r="G30" s="607"/>
      <c r="H30" s="607"/>
      <c r="I30" s="607"/>
      <c r="J30" s="607"/>
      <c r="K30" s="608"/>
    </row>
    <row r="31" spans="2:11" s="215" customFormat="1">
      <c r="B31" s="210"/>
      <c r="C31" s="211"/>
      <c r="D31" s="212"/>
      <c r="E31" s="606"/>
      <c r="F31" s="607"/>
      <c r="G31" s="607"/>
      <c r="H31" s="607"/>
      <c r="I31" s="607"/>
      <c r="J31" s="607"/>
      <c r="K31" s="608"/>
    </row>
    <row r="32" spans="2:11" s="215" customFormat="1">
      <c r="B32" s="210"/>
      <c r="C32" s="211"/>
      <c r="D32" s="212"/>
      <c r="E32" s="606"/>
      <c r="F32" s="607"/>
      <c r="G32" s="607"/>
      <c r="H32" s="607"/>
      <c r="I32" s="607"/>
      <c r="J32" s="607"/>
      <c r="K32" s="608"/>
    </row>
    <row r="33" spans="2:12" s="215" customFormat="1">
      <c r="B33" s="210"/>
      <c r="C33" s="211"/>
      <c r="D33" s="212"/>
      <c r="E33" s="606"/>
      <c r="F33" s="607"/>
      <c r="G33" s="607"/>
      <c r="H33" s="607"/>
      <c r="I33" s="607"/>
      <c r="J33" s="607"/>
      <c r="K33" s="608"/>
      <c r="L33" s="205"/>
    </row>
    <row r="34" spans="2:12" s="215" customFormat="1">
      <c r="B34" s="210"/>
      <c r="C34" s="211"/>
      <c r="D34" s="212"/>
      <c r="E34" s="606"/>
      <c r="F34" s="607"/>
      <c r="G34" s="607"/>
      <c r="H34" s="607"/>
      <c r="I34" s="607"/>
      <c r="J34" s="607"/>
      <c r="K34" s="608"/>
      <c r="L34" s="205"/>
    </row>
    <row r="35" spans="2:12" s="215" customFormat="1">
      <c r="B35" s="210"/>
      <c r="C35" s="211"/>
      <c r="D35" s="212"/>
      <c r="E35" s="606"/>
      <c r="F35" s="607"/>
      <c r="G35" s="607"/>
      <c r="H35" s="607"/>
      <c r="I35" s="607"/>
      <c r="J35" s="607"/>
      <c r="K35" s="608"/>
      <c r="L35" s="205"/>
    </row>
    <row r="36" spans="2:12" s="215" customFormat="1">
      <c r="B36" s="210"/>
      <c r="C36" s="211"/>
      <c r="D36" s="212"/>
      <c r="E36" s="606"/>
      <c r="F36" s="607"/>
      <c r="G36" s="607"/>
      <c r="H36" s="607"/>
      <c r="I36" s="607"/>
      <c r="J36" s="607"/>
      <c r="K36" s="608"/>
      <c r="L36" s="205"/>
    </row>
    <row r="37" spans="2:12" s="215" customFormat="1">
      <c r="B37" s="210"/>
      <c r="C37" s="211"/>
      <c r="D37" s="212"/>
      <c r="E37" s="606"/>
      <c r="F37" s="607"/>
      <c r="G37" s="607"/>
      <c r="H37" s="607"/>
      <c r="I37" s="607"/>
      <c r="J37" s="607"/>
      <c r="K37" s="608"/>
      <c r="L37" s="205"/>
    </row>
    <row r="38" spans="2:12" s="215" customFormat="1">
      <c r="B38" s="210"/>
      <c r="C38" s="211"/>
      <c r="D38" s="212"/>
      <c r="E38" s="606"/>
      <c r="F38" s="607"/>
      <c r="G38" s="607"/>
      <c r="H38" s="607"/>
      <c r="I38" s="607"/>
      <c r="J38" s="607"/>
      <c r="K38" s="608"/>
      <c r="L38" s="205"/>
    </row>
    <row r="39" spans="2:12" s="215" customFormat="1">
      <c r="B39" s="210"/>
      <c r="C39" s="211"/>
      <c r="D39" s="212"/>
      <c r="E39" s="606"/>
      <c r="F39" s="607"/>
      <c r="G39" s="607"/>
      <c r="H39" s="607"/>
      <c r="I39" s="607"/>
      <c r="J39" s="607"/>
      <c r="K39" s="608"/>
      <c r="L39" s="205"/>
    </row>
    <row r="40" spans="2:12" s="215" customFormat="1">
      <c r="B40" s="210"/>
      <c r="C40" s="211"/>
      <c r="D40" s="212"/>
      <c r="E40" s="606"/>
      <c r="F40" s="607"/>
      <c r="G40" s="607"/>
      <c r="H40" s="607"/>
      <c r="I40" s="607"/>
      <c r="J40" s="607"/>
      <c r="K40" s="608"/>
      <c r="L40" s="216"/>
    </row>
    <row r="41" spans="2:12" s="215" customFormat="1">
      <c r="B41" s="210"/>
      <c r="C41" s="211"/>
      <c r="D41" s="212"/>
      <c r="E41" s="606"/>
      <c r="F41" s="607"/>
      <c r="G41" s="607"/>
      <c r="H41" s="607"/>
      <c r="I41" s="607"/>
      <c r="J41" s="607"/>
      <c r="K41" s="608"/>
      <c r="L41" s="205"/>
    </row>
    <row r="42" spans="2:12" s="215" customFormat="1">
      <c r="B42" s="210"/>
      <c r="C42" s="211"/>
      <c r="D42" s="212"/>
      <c r="E42" s="606"/>
      <c r="F42" s="607"/>
      <c r="G42" s="607"/>
      <c r="H42" s="607"/>
      <c r="I42" s="607"/>
      <c r="J42" s="607"/>
      <c r="K42" s="608"/>
      <c r="L42" s="205"/>
    </row>
    <row r="43" spans="2:12" s="215" customFormat="1">
      <c r="B43" s="210"/>
      <c r="C43" s="211"/>
      <c r="D43" s="212"/>
      <c r="E43" s="606"/>
      <c r="F43" s="607"/>
      <c r="G43" s="607"/>
      <c r="H43" s="607"/>
      <c r="I43" s="607"/>
      <c r="J43" s="607"/>
      <c r="K43" s="608"/>
      <c r="L43" s="205"/>
    </row>
    <row r="44" spans="2:12" s="215" customFormat="1">
      <c r="B44" s="210"/>
      <c r="C44" s="211"/>
      <c r="D44" s="212"/>
      <c r="E44" s="606"/>
      <c r="F44" s="607"/>
      <c r="G44" s="607"/>
      <c r="H44" s="607"/>
      <c r="I44" s="607"/>
      <c r="J44" s="607"/>
      <c r="K44" s="608"/>
      <c r="L44" s="205"/>
    </row>
    <row r="45" spans="2:12" s="215" customFormat="1">
      <c r="B45" s="210"/>
      <c r="C45" s="211"/>
      <c r="D45" s="212"/>
      <c r="E45" s="606"/>
      <c r="F45" s="607"/>
      <c r="G45" s="607"/>
      <c r="H45" s="607"/>
      <c r="I45" s="607"/>
      <c r="J45" s="607"/>
      <c r="K45" s="608"/>
      <c r="L45" s="205"/>
    </row>
    <row r="46" spans="2:12" s="215" customFormat="1">
      <c r="B46" s="210"/>
      <c r="C46" s="211"/>
      <c r="D46" s="212"/>
      <c r="E46" s="606"/>
      <c r="F46" s="607"/>
      <c r="G46" s="607"/>
      <c r="H46" s="607"/>
      <c r="I46" s="607"/>
      <c r="J46" s="607"/>
      <c r="K46" s="608"/>
      <c r="L46" s="205"/>
    </row>
    <row r="47" spans="2:12" s="215" customFormat="1">
      <c r="B47" s="210"/>
      <c r="C47" s="211"/>
      <c r="D47" s="212"/>
      <c r="E47" s="606"/>
      <c r="F47" s="607"/>
      <c r="G47" s="607"/>
      <c r="H47" s="607"/>
      <c r="I47" s="607"/>
      <c r="J47" s="607"/>
      <c r="K47" s="608"/>
      <c r="L47" s="205"/>
    </row>
    <row r="48" spans="2:12" s="215" customFormat="1">
      <c r="B48" s="210"/>
      <c r="C48" s="211"/>
      <c r="D48" s="212"/>
      <c r="E48" s="606"/>
      <c r="F48" s="607"/>
      <c r="G48" s="607"/>
      <c r="H48" s="607"/>
      <c r="I48" s="607"/>
      <c r="J48" s="607"/>
      <c r="K48" s="608"/>
      <c r="L48" s="205"/>
    </row>
    <row r="49" spans="2:11" s="215" customFormat="1">
      <c r="B49" s="210"/>
      <c r="C49" s="211"/>
      <c r="D49" s="212"/>
      <c r="E49" s="606"/>
      <c r="F49" s="607"/>
      <c r="G49" s="607"/>
      <c r="H49" s="607"/>
      <c r="I49" s="607"/>
      <c r="J49" s="607"/>
      <c r="K49" s="608"/>
    </row>
    <row r="50" spans="2:11" s="215" customFormat="1">
      <c r="B50" s="210"/>
      <c r="C50" s="211"/>
      <c r="D50" s="212"/>
      <c r="E50" s="606"/>
      <c r="F50" s="607"/>
      <c r="G50" s="607"/>
      <c r="H50" s="607"/>
      <c r="I50" s="607"/>
      <c r="J50" s="607"/>
      <c r="K50" s="608"/>
    </row>
    <row r="51" spans="2:11" s="215" customFormat="1">
      <c r="B51" s="210"/>
      <c r="C51" s="211"/>
      <c r="D51" s="212"/>
      <c r="E51" s="606"/>
      <c r="F51" s="607"/>
      <c r="G51" s="607"/>
      <c r="H51" s="607"/>
      <c r="I51" s="607"/>
      <c r="J51" s="607"/>
      <c r="K51" s="608"/>
    </row>
    <row r="52" spans="2:11" s="215" customFormat="1">
      <c r="B52" s="210"/>
      <c r="C52" s="211"/>
      <c r="D52" s="212"/>
      <c r="E52" s="606"/>
      <c r="F52" s="607"/>
      <c r="G52" s="607"/>
      <c r="H52" s="607"/>
      <c r="I52" s="607"/>
      <c r="J52" s="607"/>
      <c r="K52" s="608"/>
    </row>
    <row r="53" spans="2:11" s="215" customFormat="1">
      <c r="B53" s="210"/>
      <c r="C53" s="211"/>
      <c r="D53" s="212"/>
      <c r="E53" s="606"/>
      <c r="F53" s="607"/>
      <c r="G53" s="607"/>
      <c r="H53" s="607"/>
      <c r="I53" s="607"/>
      <c r="J53" s="607"/>
      <c r="K53" s="608"/>
    </row>
    <row r="54" spans="2:11" s="215" customFormat="1">
      <c r="B54" s="210"/>
      <c r="C54" s="211"/>
      <c r="D54" s="212"/>
      <c r="E54" s="606"/>
      <c r="F54" s="607"/>
      <c r="G54" s="607"/>
      <c r="H54" s="607"/>
      <c r="I54" s="607"/>
      <c r="J54" s="607"/>
      <c r="K54" s="608"/>
    </row>
    <row r="55" spans="2:11" s="215" customFormat="1">
      <c r="B55" s="210"/>
      <c r="C55" s="211"/>
      <c r="D55" s="212"/>
      <c r="E55" s="606"/>
      <c r="F55" s="607"/>
      <c r="G55" s="607"/>
      <c r="H55" s="607"/>
      <c r="I55" s="607"/>
      <c r="J55" s="607"/>
      <c r="K55" s="608"/>
    </row>
    <row r="56" spans="2:11" s="215" customFormat="1">
      <c r="B56" s="210"/>
      <c r="C56" s="211"/>
      <c r="D56" s="212"/>
      <c r="E56" s="606"/>
      <c r="F56" s="607"/>
      <c r="G56" s="607"/>
      <c r="H56" s="607"/>
      <c r="I56" s="607"/>
      <c r="J56" s="607"/>
      <c r="K56" s="608"/>
    </row>
    <row r="57" spans="2:11" s="215" customFormat="1">
      <c r="B57" s="210"/>
      <c r="C57" s="211"/>
      <c r="D57" s="212"/>
      <c r="E57" s="606"/>
      <c r="F57" s="607"/>
      <c r="G57" s="607"/>
      <c r="H57" s="607"/>
      <c r="I57" s="607"/>
      <c r="J57" s="607"/>
      <c r="K57" s="608"/>
    </row>
    <row r="58" spans="2:11" s="215" customFormat="1">
      <c r="B58" s="210"/>
      <c r="C58" s="211"/>
      <c r="D58" s="212"/>
      <c r="E58" s="606"/>
      <c r="F58" s="607"/>
      <c r="G58" s="607"/>
      <c r="H58" s="607"/>
      <c r="I58" s="607"/>
      <c r="J58" s="607"/>
      <c r="K58" s="608"/>
    </row>
    <row r="59" spans="2:11" s="215" customFormat="1">
      <c r="B59" s="210"/>
      <c r="C59" s="211"/>
      <c r="D59" s="212"/>
      <c r="E59" s="606"/>
      <c r="F59" s="607"/>
      <c r="G59" s="607"/>
      <c r="H59" s="607"/>
      <c r="I59" s="607"/>
      <c r="J59" s="607"/>
      <c r="K59" s="608"/>
    </row>
    <row r="60" spans="2:11" s="215" customFormat="1">
      <c r="B60" s="210"/>
      <c r="C60" s="211"/>
      <c r="D60" s="212"/>
      <c r="E60" s="606"/>
      <c r="F60" s="607"/>
      <c r="G60" s="607"/>
      <c r="H60" s="607"/>
      <c r="I60" s="607"/>
      <c r="J60" s="607"/>
      <c r="K60" s="608"/>
    </row>
    <row r="61" spans="2:11" s="215" customFormat="1">
      <c r="B61" s="210"/>
      <c r="C61" s="211"/>
      <c r="D61" s="212"/>
      <c r="E61" s="606"/>
      <c r="F61" s="607"/>
      <c r="G61" s="607"/>
      <c r="H61" s="607"/>
      <c r="I61" s="607"/>
      <c r="J61" s="607"/>
      <c r="K61" s="608"/>
    </row>
    <row r="62" spans="2:11" s="215" customFormat="1">
      <c r="B62" s="210"/>
      <c r="C62" s="211"/>
      <c r="D62" s="212"/>
      <c r="E62" s="606"/>
      <c r="F62" s="607"/>
      <c r="G62" s="607"/>
      <c r="H62" s="607"/>
      <c r="I62" s="607"/>
      <c r="J62" s="607"/>
      <c r="K62" s="608"/>
    </row>
    <row r="63" spans="2:11" s="215" customFormat="1">
      <c r="B63" s="210"/>
      <c r="C63" s="211"/>
      <c r="D63" s="212"/>
      <c r="E63" s="606"/>
      <c r="F63" s="607"/>
      <c r="G63" s="607"/>
      <c r="H63" s="607"/>
      <c r="I63" s="607"/>
      <c r="J63" s="607"/>
      <c r="K63" s="608"/>
    </row>
    <row r="64" spans="2:11" s="215" customFormat="1">
      <c r="B64" s="210"/>
      <c r="C64" s="211"/>
      <c r="D64" s="212"/>
      <c r="E64" s="606"/>
      <c r="F64" s="607"/>
      <c r="G64" s="607"/>
      <c r="H64" s="607"/>
      <c r="I64" s="607"/>
      <c r="J64" s="607"/>
      <c r="K64" s="608"/>
    </row>
    <row r="65" spans="2:11" s="215" customFormat="1">
      <c r="B65" s="210"/>
      <c r="C65" s="211"/>
      <c r="D65" s="212"/>
      <c r="E65" s="606"/>
      <c r="F65" s="607"/>
      <c r="G65" s="607"/>
      <c r="H65" s="607"/>
      <c r="I65" s="607"/>
      <c r="J65" s="607"/>
      <c r="K65" s="608"/>
    </row>
    <row r="66" spans="2:11" s="215" customFormat="1">
      <c r="B66" s="210"/>
      <c r="C66" s="211"/>
      <c r="D66" s="212"/>
      <c r="E66" s="606"/>
      <c r="F66" s="607"/>
      <c r="G66" s="607"/>
      <c r="H66" s="607"/>
      <c r="I66" s="607"/>
      <c r="J66" s="607"/>
      <c r="K66" s="608"/>
    </row>
    <row r="67" spans="2:11" s="215" customFormat="1">
      <c r="B67" s="210"/>
      <c r="C67" s="211"/>
      <c r="D67" s="212"/>
      <c r="E67" s="606"/>
      <c r="F67" s="607"/>
      <c r="G67" s="607"/>
      <c r="H67" s="607"/>
      <c r="I67" s="607"/>
      <c r="J67" s="607"/>
      <c r="K67" s="608"/>
    </row>
    <row r="68" spans="2:11" s="215" customFormat="1">
      <c r="B68" s="210"/>
      <c r="C68" s="211"/>
      <c r="D68" s="212"/>
      <c r="E68" s="606"/>
      <c r="F68" s="607"/>
      <c r="G68" s="607"/>
      <c r="H68" s="607"/>
      <c r="I68" s="607"/>
      <c r="J68" s="607"/>
      <c r="K68" s="608"/>
    </row>
    <row r="69" spans="2:11" s="215" customFormat="1">
      <c r="B69" s="210"/>
      <c r="C69" s="211"/>
      <c r="D69" s="212"/>
      <c r="E69" s="606"/>
      <c r="F69" s="607"/>
      <c r="G69" s="607"/>
      <c r="H69" s="607"/>
      <c r="I69" s="607"/>
      <c r="J69" s="607"/>
      <c r="K69" s="608"/>
    </row>
    <row r="70" spans="2:11" s="215" customFormat="1">
      <c r="B70" s="210"/>
      <c r="C70" s="211"/>
      <c r="D70" s="212"/>
      <c r="E70" s="606"/>
      <c r="F70" s="607"/>
      <c r="G70" s="607"/>
      <c r="H70" s="607"/>
      <c r="I70" s="607"/>
      <c r="J70" s="607"/>
      <c r="K70" s="608"/>
    </row>
    <row r="71" spans="2:11" s="215" customFormat="1">
      <c r="B71" s="210"/>
      <c r="C71" s="211"/>
      <c r="D71" s="212"/>
      <c r="E71" s="606"/>
      <c r="F71" s="607"/>
      <c r="G71" s="607"/>
      <c r="H71" s="607"/>
      <c r="I71" s="607"/>
      <c r="J71" s="607"/>
      <c r="K71" s="608"/>
    </row>
    <row r="72" spans="2:11" s="215" customFormat="1">
      <c r="B72" s="210"/>
      <c r="C72" s="211"/>
      <c r="D72" s="212"/>
      <c r="E72" s="606"/>
      <c r="F72" s="607"/>
      <c r="G72" s="607"/>
      <c r="H72" s="607"/>
      <c r="I72" s="607"/>
      <c r="J72" s="607"/>
      <c r="K72" s="608"/>
    </row>
    <row r="73" spans="2:11" s="215" customFormat="1">
      <c r="B73" s="210"/>
      <c r="C73" s="211"/>
      <c r="D73" s="217"/>
      <c r="E73" s="606"/>
      <c r="F73" s="607"/>
      <c r="G73" s="607"/>
      <c r="H73" s="607"/>
      <c r="I73" s="607"/>
      <c r="J73" s="607"/>
      <c r="K73" s="608"/>
    </row>
    <row r="74" spans="2:11" s="215" customFormat="1">
      <c r="B74" s="210"/>
      <c r="C74" s="211"/>
      <c r="D74" s="212"/>
      <c r="E74" s="606"/>
      <c r="F74" s="607"/>
      <c r="G74" s="607"/>
      <c r="H74" s="607"/>
      <c r="I74" s="607"/>
      <c r="J74" s="607"/>
      <c r="K74" s="608"/>
    </row>
    <row r="75" spans="2:11" s="215" customFormat="1">
      <c r="B75" s="210"/>
      <c r="C75" s="211"/>
      <c r="D75" s="212"/>
      <c r="E75" s="606"/>
      <c r="F75" s="607"/>
      <c r="G75" s="607"/>
      <c r="H75" s="607"/>
      <c r="I75" s="607"/>
      <c r="J75" s="607"/>
      <c r="K75" s="608"/>
    </row>
    <row r="76" spans="2:11" s="215" customFormat="1">
      <c r="B76" s="210"/>
      <c r="C76" s="211"/>
      <c r="D76" s="212"/>
      <c r="E76" s="606"/>
      <c r="F76" s="607"/>
      <c r="G76" s="607"/>
      <c r="H76" s="607"/>
      <c r="I76" s="607"/>
      <c r="J76" s="607"/>
      <c r="K76" s="608"/>
    </row>
    <row r="77" spans="2:11" s="215" customFormat="1">
      <c r="B77" s="210"/>
      <c r="C77" s="211"/>
      <c r="D77" s="212"/>
      <c r="E77" s="606"/>
      <c r="F77" s="607"/>
      <c r="G77" s="607"/>
      <c r="H77" s="607"/>
      <c r="I77" s="607"/>
      <c r="J77" s="607"/>
      <c r="K77" s="608"/>
    </row>
    <row r="78" spans="2:11" s="215" customFormat="1">
      <c r="B78" s="210"/>
      <c r="C78" s="211"/>
      <c r="D78" s="212"/>
      <c r="E78" s="606"/>
      <c r="F78" s="607"/>
      <c r="G78" s="607"/>
      <c r="H78" s="607"/>
      <c r="I78" s="607"/>
      <c r="J78" s="607"/>
      <c r="K78" s="608"/>
    </row>
    <row r="79" spans="2:11" s="215" customFormat="1">
      <c r="B79" s="210"/>
      <c r="C79" s="211"/>
      <c r="D79" s="212"/>
      <c r="E79" s="606"/>
      <c r="F79" s="607"/>
      <c r="G79" s="607"/>
      <c r="H79" s="607"/>
      <c r="I79" s="607"/>
      <c r="J79" s="607"/>
      <c r="K79" s="608"/>
    </row>
    <row r="80" spans="2:11" s="215" customFormat="1">
      <c r="B80" s="210"/>
      <c r="C80" s="211"/>
      <c r="D80" s="212"/>
      <c r="E80" s="606"/>
      <c r="F80" s="607"/>
      <c r="G80" s="607"/>
      <c r="H80" s="607"/>
      <c r="I80" s="607"/>
      <c r="J80" s="607"/>
      <c r="K80" s="608"/>
    </row>
    <row r="81" spans="2:11" s="215" customFormat="1">
      <c r="B81" s="210"/>
      <c r="C81" s="211"/>
      <c r="D81" s="212"/>
      <c r="E81" s="606"/>
      <c r="F81" s="607"/>
      <c r="G81" s="607"/>
      <c r="H81" s="607"/>
      <c r="I81" s="607"/>
      <c r="J81" s="607"/>
      <c r="K81" s="608"/>
    </row>
    <row r="82" spans="2:11" s="215" customFormat="1">
      <c r="B82" s="210"/>
      <c r="C82" s="211"/>
      <c r="D82" s="212"/>
      <c r="E82" s="606"/>
      <c r="F82" s="607"/>
      <c r="G82" s="607"/>
      <c r="H82" s="607"/>
      <c r="I82" s="607"/>
      <c r="J82" s="607"/>
      <c r="K82" s="608"/>
    </row>
    <row r="83" spans="2:11" s="215" customFormat="1">
      <c r="B83" s="210"/>
      <c r="C83" s="211"/>
      <c r="D83" s="212"/>
      <c r="E83" s="606"/>
      <c r="F83" s="607"/>
      <c r="G83" s="607"/>
      <c r="H83" s="607"/>
      <c r="I83" s="607"/>
      <c r="J83" s="607"/>
      <c r="K83" s="608"/>
    </row>
    <row r="84" spans="2:11" s="215" customFormat="1">
      <c r="B84" s="210"/>
      <c r="C84" s="211"/>
      <c r="D84" s="212"/>
      <c r="E84" s="606"/>
      <c r="F84" s="607"/>
      <c r="G84" s="607"/>
      <c r="H84" s="607"/>
      <c r="I84" s="607"/>
      <c r="J84" s="607"/>
      <c r="K84" s="608"/>
    </row>
    <row r="85" spans="2:11" s="215" customFormat="1">
      <c r="B85" s="210"/>
      <c r="C85" s="211"/>
      <c r="D85" s="212"/>
      <c r="E85" s="606"/>
      <c r="F85" s="607"/>
      <c r="G85" s="607"/>
      <c r="H85" s="607"/>
      <c r="I85" s="607"/>
      <c r="J85" s="607"/>
      <c r="K85" s="608"/>
    </row>
    <row r="86" spans="2:11" s="215" customFormat="1">
      <c r="B86" s="210"/>
      <c r="C86" s="211"/>
      <c r="D86" s="212"/>
      <c r="E86" s="606"/>
      <c r="F86" s="607"/>
      <c r="G86" s="607"/>
      <c r="H86" s="607"/>
      <c r="I86" s="607"/>
      <c r="J86" s="607"/>
      <c r="K86" s="608"/>
    </row>
    <row r="87" spans="2:11" s="215" customFormat="1">
      <c r="B87" s="210"/>
      <c r="C87" s="211"/>
      <c r="D87" s="212"/>
      <c r="E87" s="606"/>
      <c r="F87" s="607"/>
      <c r="G87" s="607"/>
      <c r="H87" s="607"/>
      <c r="I87" s="607"/>
      <c r="J87" s="607"/>
      <c r="K87" s="608"/>
    </row>
    <row r="88" spans="2:11" s="215" customFormat="1">
      <c r="B88" s="210"/>
      <c r="C88" s="211"/>
      <c r="D88" s="212"/>
      <c r="E88" s="606"/>
      <c r="F88" s="607"/>
      <c r="G88" s="607"/>
      <c r="H88" s="607"/>
      <c r="I88" s="607"/>
      <c r="J88" s="607"/>
      <c r="K88" s="608"/>
    </row>
    <row r="89" spans="2:11" s="215" customFormat="1">
      <c r="B89" s="210"/>
      <c r="C89" s="211"/>
      <c r="D89" s="212"/>
      <c r="E89" s="606"/>
      <c r="F89" s="607"/>
      <c r="G89" s="607"/>
      <c r="H89" s="607"/>
      <c r="I89" s="607"/>
      <c r="J89" s="607"/>
      <c r="K89" s="608"/>
    </row>
    <row r="90" spans="2:11" s="215" customFormat="1">
      <c r="B90" s="210"/>
      <c r="C90" s="211"/>
      <c r="D90" s="212"/>
      <c r="E90" s="606"/>
      <c r="F90" s="607"/>
      <c r="G90" s="607"/>
      <c r="H90" s="607"/>
      <c r="I90" s="607"/>
      <c r="J90" s="607"/>
      <c r="K90" s="608"/>
    </row>
    <row r="91" spans="2:11" s="215" customFormat="1">
      <c r="B91" s="210"/>
      <c r="C91" s="211"/>
      <c r="D91" s="212"/>
      <c r="E91" s="606"/>
      <c r="F91" s="607"/>
      <c r="G91" s="607"/>
      <c r="H91" s="607"/>
      <c r="I91" s="607"/>
      <c r="J91" s="607"/>
      <c r="K91" s="608"/>
    </row>
    <row r="92" spans="2:11" s="215" customFormat="1">
      <c r="B92" s="210"/>
      <c r="C92" s="211"/>
      <c r="D92" s="212"/>
      <c r="E92" s="606"/>
      <c r="F92" s="607"/>
      <c r="G92" s="607"/>
      <c r="H92" s="607"/>
      <c r="I92" s="607"/>
      <c r="J92" s="607"/>
      <c r="K92" s="608"/>
    </row>
    <row r="93" spans="2:11" s="215" customFormat="1">
      <c r="B93" s="210"/>
      <c r="C93" s="211"/>
      <c r="D93" s="212"/>
      <c r="E93" s="606"/>
      <c r="F93" s="607"/>
      <c r="G93" s="607"/>
      <c r="H93" s="607"/>
      <c r="I93" s="607"/>
      <c r="J93" s="607"/>
      <c r="K93" s="608"/>
    </row>
    <row r="94" spans="2:11" s="215" customFormat="1">
      <c r="B94" s="210"/>
      <c r="C94" s="211"/>
      <c r="D94" s="212"/>
      <c r="E94" s="606"/>
      <c r="F94" s="607"/>
      <c r="G94" s="607"/>
      <c r="H94" s="607"/>
      <c r="I94" s="607"/>
      <c r="J94" s="607"/>
      <c r="K94" s="608"/>
    </row>
    <row r="95" spans="2:11" s="215" customFormat="1">
      <c r="B95" s="210"/>
      <c r="C95" s="211"/>
      <c r="D95" s="212"/>
      <c r="E95" s="606"/>
      <c r="F95" s="607"/>
      <c r="G95" s="607"/>
      <c r="H95" s="607"/>
      <c r="I95" s="607"/>
      <c r="J95" s="607"/>
      <c r="K95" s="608"/>
    </row>
    <row r="96" spans="2:11" s="215" customFormat="1">
      <c r="B96" s="210"/>
      <c r="C96" s="211"/>
      <c r="D96" s="212"/>
      <c r="E96" s="606"/>
      <c r="F96" s="607"/>
      <c r="G96" s="607"/>
      <c r="H96" s="607"/>
      <c r="I96" s="607"/>
      <c r="J96" s="607"/>
      <c r="K96" s="608"/>
    </row>
    <row r="97" spans="2:11" s="215" customFormat="1">
      <c r="B97" s="210"/>
      <c r="C97" s="211"/>
      <c r="D97" s="212"/>
      <c r="E97" s="606"/>
      <c r="F97" s="607"/>
      <c r="G97" s="607"/>
      <c r="H97" s="607"/>
      <c r="I97" s="607"/>
      <c r="J97" s="607"/>
      <c r="K97" s="608"/>
    </row>
    <row r="98" spans="2:11" s="215" customFormat="1">
      <c r="B98" s="210"/>
      <c r="C98" s="211"/>
      <c r="D98" s="212"/>
      <c r="E98" s="606"/>
      <c r="F98" s="607"/>
      <c r="G98" s="607"/>
      <c r="H98" s="607"/>
      <c r="I98" s="607"/>
      <c r="J98" s="607"/>
      <c r="K98" s="608"/>
    </row>
    <row r="99" spans="2:11" s="215" customFormat="1">
      <c r="B99" s="210"/>
      <c r="C99" s="211"/>
      <c r="D99" s="212"/>
      <c r="E99" s="606"/>
      <c r="F99" s="607"/>
      <c r="G99" s="607"/>
      <c r="H99" s="607"/>
      <c r="I99" s="607"/>
      <c r="J99" s="607"/>
      <c r="K99" s="608"/>
    </row>
    <row r="100" spans="2:11" s="215" customFormat="1">
      <c r="B100" s="210"/>
      <c r="C100" s="211"/>
      <c r="D100" s="212"/>
      <c r="E100" s="606"/>
      <c r="F100" s="607"/>
      <c r="G100" s="607"/>
      <c r="H100" s="607"/>
      <c r="I100" s="607"/>
      <c r="J100" s="607"/>
      <c r="K100" s="608"/>
    </row>
    <row r="101" spans="2:11" s="215" customFormat="1">
      <c r="B101" s="210"/>
      <c r="C101" s="211"/>
      <c r="D101" s="212"/>
      <c r="E101" s="606"/>
      <c r="F101" s="607"/>
      <c r="G101" s="607"/>
      <c r="H101" s="607"/>
      <c r="I101" s="607"/>
      <c r="J101" s="607"/>
      <c r="K101" s="608"/>
    </row>
    <row r="102" spans="2:11" s="215" customFormat="1">
      <c r="B102" s="210"/>
      <c r="C102" s="211"/>
      <c r="D102" s="212"/>
      <c r="E102" s="606"/>
      <c r="F102" s="607"/>
      <c r="G102" s="607"/>
      <c r="H102" s="607"/>
      <c r="I102" s="607"/>
      <c r="J102" s="607"/>
      <c r="K102" s="608"/>
    </row>
    <row r="103" spans="2:11" s="215" customFormat="1">
      <c r="B103" s="210"/>
      <c r="C103" s="211"/>
      <c r="D103" s="212"/>
      <c r="E103" s="606"/>
      <c r="F103" s="607"/>
      <c r="G103" s="607"/>
      <c r="H103" s="607"/>
      <c r="I103" s="607"/>
      <c r="J103" s="607"/>
      <c r="K103" s="608"/>
    </row>
    <row r="104" spans="2:11" s="215" customFormat="1">
      <c r="B104" s="210"/>
      <c r="C104" s="211"/>
      <c r="D104" s="212"/>
      <c r="E104" s="606"/>
      <c r="F104" s="607"/>
      <c r="G104" s="607"/>
      <c r="H104" s="607"/>
      <c r="I104" s="607"/>
      <c r="J104" s="607"/>
      <c r="K104" s="608"/>
    </row>
    <row r="105" spans="2:11" s="215" customFormat="1">
      <c r="B105" s="210"/>
      <c r="C105" s="211"/>
      <c r="D105" s="212"/>
      <c r="E105" s="606"/>
      <c r="F105" s="607"/>
      <c r="G105" s="607"/>
      <c r="H105" s="607"/>
      <c r="I105" s="607"/>
      <c r="J105" s="607"/>
      <c r="K105" s="608"/>
    </row>
    <row r="106" spans="2:11" s="215" customFormat="1">
      <c r="B106" s="210"/>
      <c r="C106" s="211"/>
      <c r="D106" s="212"/>
      <c r="E106" s="606"/>
      <c r="F106" s="607"/>
      <c r="G106" s="607"/>
      <c r="H106" s="607"/>
      <c r="I106" s="607"/>
      <c r="J106" s="607"/>
      <c r="K106" s="608"/>
    </row>
    <row r="107" spans="2:11" s="215" customFormat="1">
      <c r="B107" s="210"/>
      <c r="C107" s="211"/>
      <c r="D107" s="212"/>
      <c r="E107" s="606"/>
      <c r="F107" s="607"/>
      <c r="G107" s="607"/>
      <c r="H107" s="607"/>
      <c r="I107" s="607"/>
      <c r="J107" s="607"/>
      <c r="K107" s="608"/>
    </row>
    <row r="108" spans="2:11" s="215" customFormat="1">
      <c r="B108" s="210"/>
      <c r="C108" s="211"/>
      <c r="D108" s="212"/>
      <c r="E108" s="606"/>
      <c r="F108" s="607"/>
      <c r="G108" s="607"/>
      <c r="H108" s="607"/>
      <c r="I108" s="607"/>
      <c r="J108" s="607"/>
      <c r="K108" s="608"/>
    </row>
    <row r="109" spans="2:11" s="215" customFormat="1">
      <c r="B109" s="210"/>
      <c r="C109" s="211"/>
      <c r="D109" s="212"/>
      <c r="E109" s="606"/>
      <c r="F109" s="607"/>
      <c r="G109" s="607"/>
      <c r="H109" s="607"/>
      <c r="I109" s="607"/>
      <c r="J109" s="607"/>
      <c r="K109" s="608"/>
    </row>
    <row r="110" spans="2:11" s="215" customFormat="1">
      <c r="B110" s="210"/>
      <c r="C110" s="211"/>
      <c r="D110" s="212"/>
      <c r="E110" s="606"/>
      <c r="F110" s="607"/>
      <c r="G110" s="607"/>
      <c r="H110" s="607"/>
      <c r="I110" s="607"/>
      <c r="J110" s="607"/>
      <c r="K110" s="608"/>
    </row>
    <row r="111" spans="2:11" s="215" customFormat="1">
      <c r="B111" s="210"/>
      <c r="C111" s="211"/>
      <c r="D111" s="212"/>
      <c r="E111" s="606"/>
      <c r="F111" s="607"/>
      <c r="G111" s="607"/>
      <c r="H111" s="607"/>
      <c r="I111" s="607"/>
      <c r="J111" s="607"/>
      <c r="K111" s="608"/>
    </row>
    <row r="112" spans="2:11" s="215" customFormat="1">
      <c r="B112" s="210"/>
      <c r="C112" s="211"/>
      <c r="D112" s="212"/>
      <c r="E112" s="606"/>
      <c r="F112" s="607"/>
      <c r="G112" s="607"/>
      <c r="H112" s="607"/>
      <c r="I112" s="607"/>
      <c r="J112" s="607"/>
      <c r="K112" s="608"/>
    </row>
    <row r="113" spans="2:11" s="215" customFormat="1">
      <c r="B113" s="210"/>
      <c r="C113" s="211"/>
      <c r="D113" s="212"/>
      <c r="E113" s="606"/>
      <c r="F113" s="607"/>
      <c r="G113" s="607"/>
      <c r="H113" s="607"/>
      <c r="I113" s="607"/>
      <c r="J113" s="607"/>
      <c r="K113" s="608"/>
    </row>
    <row r="114" spans="2:11" s="215" customFormat="1">
      <c r="B114" s="210"/>
      <c r="C114" s="211"/>
      <c r="D114" s="212"/>
      <c r="E114" s="606"/>
      <c r="F114" s="607"/>
      <c r="G114" s="607"/>
      <c r="H114" s="607"/>
      <c r="I114" s="607"/>
      <c r="J114" s="607"/>
      <c r="K114" s="608"/>
    </row>
    <row r="115" spans="2:11" s="215" customFormat="1">
      <c r="B115" s="210"/>
      <c r="C115" s="211"/>
      <c r="D115" s="212"/>
      <c r="E115" s="606"/>
      <c r="F115" s="607"/>
      <c r="G115" s="607"/>
      <c r="H115" s="607"/>
      <c r="I115" s="607"/>
      <c r="J115" s="607"/>
      <c r="K115" s="608"/>
    </row>
    <row r="116" spans="2:11" s="215" customFormat="1">
      <c r="B116" s="210"/>
      <c r="C116" s="211"/>
      <c r="D116" s="212"/>
      <c r="E116" s="606"/>
      <c r="F116" s="607"/>
      <c r="G116" s="607"/>
      <c r="H116" s="607"/>
      <c r="I116" s="607"/>
      <c r="J116" s="607"/>
      <c r="K116" s="608"/>
    </row>
    <row r="117" spans="2:11" s="215" customFormat="1">
      <c r="B117" s="210"/>
      <c r="C117" s="211"/>
      <c r="D117" s="212"/>
      <c r="E117" s="606"/>
      <c r="F117" s="607"/>
      <c r="G117" s="607"/>
      <c r="H117" s="607"/>
      <c r="I117" s="607"/>
      <c r="J117" s="607"/>
      <c r="K117" s="608"/>
    </row>
    <row r="118" spans="2:11" s="215" customFormat="1">
      <c r="B118" s="210"/>
      <c r="C118" s="211"/>
      <c r="D118" s="212"/>
      <c r="E118" s="606"/>
      <c r="F118" s="607"/>
      <c r="G118" s="607"/>
      <c r="H118" s="607"/>
      <c r="I118" s="607"/>
      <c r="J118" s="607"/>
      <c r="K118" s="608"/>
    </row>
    <row r="119" spans="2:11" s="215" customFormat="1">
      <c r="B119" s="210"/>
      <c r="C119" s="211"/>
      <c r="D119" s="212"/>
      <c r="E119" s="606"/>
      <c r="F119" s="607"/>
      <c r="G119" s="607"/>
      <c r="H119" s="607"/>
      <c r="I119" s="607"/>
      <c r="J119" s="607"/>
      <c r="K119" s="608"/>
    </row>
    <row r="120" spans="2:11" s="215" customFormat="1">
      <c r="B120" s="210"/>
      <c r="C120" s="211"/>
      <c r="D120" s="212"/>
      <c r="E120" s="606"/>
      <c r="F120" s="607"/>
      <c r="G120" s="607"/>
      <c r="H120" s="607"/>
      <c r="I120" s="607"/>
      <c r="J120" s="607"/>
      <c r="K120" s="608"/>
    </row>
    <row r="121" spans="2:11" s="215" customFormat="1">
      <c r="B121" s="210"/>
      <c r="C121" s="211"/>
      <c r="D121" s="212"/>
      <c r="E121" s="606"/>
      <c r="F121" s="607"/>
      <c r="G121" s="607"/>
      <c r="H121" s="607"/>
      <c r="I121" s="607"/>
      <c r="J121" s="607"/>
      <c r="K121" s="608"/>
    </row>
    <row r="122" spans="2:11" s="215" customFormat="1">
      <c r="B122" s="210"/>
      <c r="C122" s="211"/>
      <c r="D122" s="212"/>
      <c r="E122" s="606"/>
      <c r="F122" s="607"/>
      <c r="G122" s="607"/>
      <c r="H122" s="607"/>
      <c r="I122" s="607"/>
      <c r="J122" s="607"/>
      <c r="K122" s="608"/>
    </row>
    <row r="123" spans="2:11" s="215" customFormat="1">
      <c r="B123" s="210"/>
      <c r="C123" s="211"/>
      <c r="D123" s="212"/>
      <c r="E123" s="606"/>
      <c r="F123" s="607"/>
      <c r="G123" s="607"/>
      <c r="H123" s="607"/>
      <c r="I123" s="607"/>
      <c r="J123" s="607"/>
      <c r="K123" s="608"/>
    </row>
    <row r="124" spans="2:11" s="215" customFormat="1">
      <c r="B124" s="210"/>
      <c r="C124" s="211"/>
      <c r="D124" s="212"/>
      <c r="E124" s="606"/>
      <c r="F124" s="607"/>
      <c r="G124" s="607"/>
      <c r="H124" s="607"/>
      <c r="I124" s="607"/>
      <c r="J124" s="607"/>
      <c r="K124" s="608"/>
    </row>
    <row r="125" spans="2:11" s="215" customFormat="1">
      <c r="B125" s="210"/>
      <c r="C125" s="211"/>
      <c r="D125" s="212"/>
      <c r="E125" s="606"/>
      <c r="F125" s="607"/>
      <c r="G125" s="607"/>
      <c r="H125" s="607"/>
      <c r="I125" s="607"/>
      <c r="J125" s="607"/>
      <c r="K125" s="608"/>
    </row>
    <row r="126" spans="2:11" s="215" customFormat="1">
      <c r="B126" s="210"/>
      <c r="C126" s="211"/>
      <c r="D126" s="212"/>
      <c r="E126" s="606"/>
      <c r="F126" s="607"/>
      <c r="G126" s="607"/>
      <c r="H126" s="607"/>
      <c r="I126" s="607"/>
      <c r="J126" s="607"/>
      <c r="K126" s="608"/>
    </row>
    <row r="127" spans="2:11" s="215" customFormat="1">
      <c r="B127" s="210"/>
      <c r="C127" s="211"/>
      <c r="D127" s="212"/>
      <c r="E127" s="606"/>
      <c r="F127" s="607"/>
      <c r="G127" s="607"/>
      <c r="H127" s="607"/>
      <c r="I127" s="607"/>
      <c r="J127" s="607"/>
      <c r="K127" s="608"/>
    </row>
    <row r="128" spans="2:11" s="215" customFormat="1">
      <c r="B128" s="210"/>
      <c r="C128" s="211"/>
      <c r="D128" s="212"/>
      <c r="E128" s="606"/>
      <c r="F128" s="607"/>
      <c r="G128" s="607"/>
      <c r="H128" s="607"/>
      <c r="I128" s="607"/>
      <c r="J128" s="607"/>
      <c r="K128" s="608"/>
    </row>
    <row r="129" spans="2:11" s="215" customFormat="1">
      <c r="B129" s="210"/>
      <c r="C129" s="211"/>
      <c r="D129" s="212"/>
      <c r="E129" s="606"/>
      <c r="F129" s="607"/>
      <c r="G129" s="607"/>
      <c r="H129" s="607"/>
      <c r="I129" s="607"/>
      <c r="J129" s="607"/>
      <c r="K129" s="608"/>
    </row>
    <row r="130" spans="2:11" s="215" customFormat="1">
      <c r="B130" s="210"/>
      <c r="C130" s="211"/>
      <c r="D130" s="212"/>
      <c r="E130" s="606"/>
      <c r="F130" s="607"/>
      <c r="G130" s="607"/>
      <c r="H130" s="607"/>
      <c r="I130" s="607"/>
      <c r="J130" s="607"/>
      <c r="K130" s="608"/>
    </row>
    <row r="131" spans="2:11" s="215" customFormat="1">
      <c r="B131" s="210"/>
      <c r="C131" s="211"/>
      <c r="D131" s="212"/>
      <c r="E131" s="606"/>
      <c r="F131" s="607"/>
      <c r="G131" s="607"/>
      <c r="H131" s="607"/>
      <c r="I131" s="607"/>
      <c r="J131" s="607"/>
      <c r="K131" s="608"/>
    </row>
    <row r="132" spans="2:11" s="215" customFormat="1">
      <c r="B132" s="210"/>
      <c r="C132" s="211"/>
      <c r="D132" s="212"/>
      <c r="E132" s="606"/>
      <c r="F132" s="607"/>
      <c r="G132" s="607"/>
      <c r="H132" s="607"/>
      <c r="I132" s="607"/>
      <c r="J132" s="607"/>
      <c r="K132" s="608"/>
    </row>
    <row r="133" spans="2:11" s="215" customFormat="1">
      <c r="B133" s="210"/>
      <c r="C133" s="211"/>
      <c r="D133" s="212"/>
      <c r="E133" s="606"/>
      <c r="F133" s="607"/>
      <c r="G133" s="607"/>
      <c r="H133" s="607"/>
      <c r="I133" s="607"/>
      <c r="J133" s="607"/>
      <c r="K133" s="608"/>
    </row>
    <row r="134" spans="2:11" s="215" customFormat="1">
      <c r="B134" s="210"/>
      <c r="C134" s="211"/>
      <c r="D134" s="212"/>
      <c r="E134" s="606"/>
      <c r="F134" s="607"/>
      <c r="G134" s="607"/>
      <c r="H134" s="607"/>
      <c r="I134" s="607"/>
      <c r="J134" s="607"/>
      <c r="K134" s="608"/>
    </row>
    <row r="135" spans="2:11" s="215" customFormat="1">
      <c r="B135" s="210"/>
      <c r="C135" s="211"/>
      <c r="D135" s="212"/>
      <c r="E135" s="606"/>
      <c r="F135" s="607"/>
      <c r="G135" s="607"/>
      <c r="H135" s="607"/>
      <c r="I135" s="607"/>
      <c r="J135" s="607"/>
      <c r="K135" s="608"/>
    </row>
    <row r="136" spans="2:11" s="215" customFormat="1">
      <c r="B136" s="210"/>
      <c r="C136" s="211"/>
      <c r="D136" s="212"/>
      <c r="E136" s="606"/>
      <c r="F136" s="607"/>
      <c r="G136" s="607"/>
      <c r="H136" s="607"/>
      <c r="I136" s="607"/>
      <c r="J136" s="607"/>
      <c r="K136" s="608"/>
    </row>
    <row r="137" spans="2:11" s="215" customFormat="1">
      <c r="B137" s="210"/>
      <c r="C137" s="211"/>
      <c r="D137" s="212"/>
      <c r="E137" s="606"/>
      <c r="F137" s="607"/>
      <c r="G137" s="607"/>
      <c r="H137" s="607"/>
      <c r="I137" s="607"/>
      <c r="J137" s="607"/>
      <c r="K137" s="608"/>
    </row>
    <row r="138" spans="2:11" s="215" customFormat="1">
      <c r="B138" s="210"/>
      <c r="C138" s="211"/>
      <c r="D138" s="212"/>
      <c r="E138" s="606"/>
      <c r="F138" s="607"/>
      <c r="G138" s="607"/>
      <c r="H138" s="607"/>
      <c r="I138" s="607"/>
      <c r="J138" s="607"/>
      <c r="K138" s="608"/>
    </row>
    <row r="139" spans="2:11" s="215" customFormat="1">
      <c r="B139" s="210"/>
      <c r="C139" s="211"/>
      <c r="D139" s="212"/>
      <c r="E139" s="606"/>
      <c r="F139" s="607"/>
      <c r="G139" s="607"/>
      <c r="H139" s="607"/>
      <c r="I139" s="607"/>
      <c r="J139" s="607"/>
      <c r="K139" s="608"/>
    </row>
    <row r="140" spans="2:11" s="215" customFormat="1">
      <c r="B140" s="210"/>
      <c r="C140" s="211"/>
      <c r="D140" s="212"/>
      <c r="E140" s="606"/>
      <c r="F140" s="607"/>
      <c r="G140" s="607"/>
      <c r="H140" s="607"/>
      <c r="I140" s="607"/>
      <c r="J140" s="607"/>
      <c r="K140" s="608"/>
    </row>
    <row r="141" spans="2:11" s="215" customFormat="1">
      <c r="B141" s="210"/>
      <c r="C141" s="211"/>
      <c r="D141" s="212"/>
      <c r="E141" s="606"/>
      <c r="F141" s="607"/>
      <c r="G141" s="607"/>
      <c r="H141" s="607"/>
      <c r="I141" s="607"/>
      <c r="J141" s="607"/>
      <c r="K141" s="608"/>
    </row>
    <row r="142" spans="2:11" s="215" customFormat="1">
      <c r="B142" s="210"/>
      <c r="C142" s="211"/>
      <c r="D142" s="212"/>
      <c r="E142" s="606"/>
      <c r="F142" s="607"/>
      <c r="G142" s="607"/>
      <c r="H142" s="607"/>
      <c r="I142" s="607"/>
      <c r="J142" s="607"/>
      <c r="K142" s="608"/>
    </row>
    <row r="143" spans="2:11" s="215" customFormat="1">
      <c r="B143" s="210"/>
      <c r="C143" s="211"/>
      <c r="D143" s="212"/>
      <c r="E143" s="606"/>
      <c r="F143" s="607"/>
      <c r="G143" s="607"/>
      <c r="H143" s="607"/>
      <c r="I143" s="607"/>
      <c r="J143" s="607"/>
      <c r="K143" s="608"/>
    </row>
    <row r="144" spans="2:11" s="215" customFormat="1">
      <c r="B144" s="210"/>
      <c r="C144" s="211"/>
      <c r="D144" s="212"/>
      <c r="E144" s="606"/>
      <c r="F144" s="607"/>
      <c r="G144" s="607"/>
      <c r="H144" s="607"/>
      <c r="I144" s="607"/>
      <c r="J144" s="607"/>
      <c r="K144" s="608"/>
    </row>
    <row r="145" spans="2:11" s="215" customFormat="1">
      <c r="B145" s="210"/>
      <c r="C145" s="211"/>
      <c r="D145" s="212"/>
      <c r="E145" s="606"/>
      <c r="F145" s="607"/>
      <c r="G145" s="607"/>
      <c r="H145" s="607"/>
      <c r="I145" s="607"/>
      <c r="J145" s="607"/>
      <c r="K145" s="608"/>
    </row>
    <row r="146" spans="2:11" s="215" customFormat="1">
      <c r="B146" s="210"/>
      <c r="C146" s="211"/>
      <c r="D146" s="212"/>
      <c r="E146" s="606"/>
      <c r="F146" s="607"/>
      <c r="G146" s="607"/>
      <c r="H146" s="607"/>
      <c r="I146" s="607"/>
      <c r="J146" s="607"/>
      <c r="K146" s="608"/>
    </row>
    <row r="147" spans="2:11" s="215" customFormat="1">
      <c r="B147" s="210"/>
      <c r="C147" s="211"/>
      <c r="D147" s="212"/>
      <c r="E147" s="606"/>
      <c r="F147" s="607"/>
      <c r="G147" s="607"/>
      <c r="H147" s="607"/>
      <c r="I147" s="607"/>
      <c r="J147" s="607"/>
      <c r="K147" s="608"/>
    </row>
    <row r="148" spans="2:11" s="215" customFormat="1">
      <c r="B148" s="210"/>
      <c r="C148" s="211"/>
      <c r="D148" s="212"/>
      <c r="E148" s="606"/>
      <c r="F148" s="607"/>
      <c r="G148" s="607"/>
      <c r="H148" s="607"/>
      <c r="I148" s="607"/>
      <c r="J148" s="607"/>
      <c r="K148" s="608"/>
    </row>
    <row r="149" spans="2:11" s="215" customFormat="1">
      <c r="B149" s="210"/>
      <c r="C149" s="211"/>
      <c r="D149" s="212"/>
      <c r="E149" s="606"/>
      <c r="F149" s="607"/>
      <c r="G149" s="607"/>
      <c r="H149" s="607"/>
      <c r="I149" s="607"/>
      <c r="J149" s="607"/>
      <c r="K149" s="608"/>
    </row>
    <row r="150" spans="2:11" s="215" customFormat="1">
      <c r="B150" s="210"/>
      <c r="C150" s="211"/>
      <c r="D150" s="212"/>
      <c r="E150" s="606"/>
      <c r="F150" s="607"/>
      <c r="G150" s="607"/>
      <c r="H150" s="607"/>
      <c r="I150" s="607"/>
      <c r="J150" s="607"/>
      <c r="K150" s="608"/>
    </row>
    <row r="151" spans="2:11" s="215" customFormat="1">
      <c r="B151" s="210"/>
      <c r="C151" s="211"/>
      <c r="D151" s="212"/>
      <c r="E151" s="606"/>
      <c r="F151" s="607"/>
      <c r="G151" s="607"/>
      <c r="H151" s="607"/>
      <c r="I151" s="607"/>
      <c r="J151" s="607"/>
      <c r="K151" s="608"/>
    </row>
    <row r="152" spans="2:11" s="215" customFormat="1">
      <c r="B152" s="210"/>
      <c r="C152" s="211"/>
      <c r="D152" s="212"/>
      <c r="E152" s="606"/>
      <c r="F152" s="607"/>
      <c r="G152" s="607"/>
      <c r="H152" s="607"/>
      <c r="I152" s="607"/>
      <c r="J152" s="607"/>
      <c r="K152" s="608"/>
    </row>
    <row r="153" spans="2:11" s="215" customFormat="1">
      <c r="B153" s="210"/>
      <c r="C153" s="211"/>
      <c r="D153" s="212"/>
      <c r="E153" s="606"/>
      <c r="F153" s="607"/>
      <c r="G153" s="607"/>
      <c r="H153" s="607"/>
      <c r="I153" s="607"/>
      <c r="J153" s="607"/>
      <c r="K153" s="608"/>
    </row>
    <row r="154" spans="2:11" s="215" customFormat="1">
      <c r="B154" s="210"/>
      <c r="C154" s="211"/>
      <c r="D154" s="212"/>
      <c r="E154" s="606"/>
      <c r="F154" s="607"/>
      <c r="G154" s="607"/>
      <c r="H154" s="607"/>
      <c r="I154" s="607"/>
      <c r="J154" s="607"/>
      <c r="K154" s="608"/>
    </row>
    <row r="155" spans="2:11" s="215" customFormat="1">
      <c r="B155" s="210"/>
      <c r="C155" s="211"/>
      <c r="D155" s="212"/>
      <c r="E155" s="606"/>
      <c r="F155" s="607"/>
      <c r="G155" s="607"/>
      <c r="H155" s="607"/>
      <c r="I155" s="607"/>
      <c r="J155" s="607"/>
      <c r="K155" s="608"/>
    </row>
    <row r="156" spans="2:11" s="215" customFormat="1">
      <c r="B156" s="210"/>
      <c r="C156" s="211"/>
      <c r="D156" s="212"/>
      <c r="E156" s="606"/>
      <c r="F156" s="607"/>
      <c r="G156" s="607"/>
      <c r="H156" s="607"/>
      <c r="I156" s="607"/>
      <c r="J156" s="607"/>
      <c r="K156" s="608"/>
    </row>
    <row r="157" spans="2:11" s="215" customFormat="1">
      <c r="B157" s="210"/>
      <c r="C157" s="211"/>
      <c r="D157" s="212"/>
      <c r="E157" s="606"/>
      <c r="F157" s="607"/>
      <c r="G157" s="607"/>
      <c r="H157" s="607"/>
      <c r="I157" s="607"/>
      <c r="J157" s="607"/>
      <c r="K157" s="608"/>
    </row>
    <row r="158" spans="2:11" s="215" customFormat="1">
      <c r="B158" s="210"/>
      <c r="C158" s="211"/>
      <c r="D158" s="212"/>
      <c r="E158" s="606"/>
      <c r="F158" s="607"/>
      <c r="G158" s="607"/>
      <c r="H158" s="607"/>
      <c r="I158" s="607"/>
      <c r="J158" s="607"/>
      <c r="K158" s="608"/>
    </row>
    <row r="159" spans="2:11" s="215" customFormat="1">
      <c r="B159" s="210"/>
      <c r="C159" s="211"/>
      <c r="D159" s="212"/>
      <c r="E159" s="606"/>
      <c r="F159" s="607"/>
      <c r="G159" s="607"/>
      <c r="H159" s="607"/>
      <c r="I159" s="607"/>
      <c r="J159" s="607"/>
      <c r="K159" s="608"/>
    </row>
    <row r="160" spans="2:11" s="215" customFormat="1">
      <c r="B160" s="210"/>
      <c r="C160" s="211"/>
      <c r="D160" s="212"/>
      <c r="E160" s="606"/>
      <c r="F160" s="607"/>
      <c r="G160" s="607"/>
      <c r="H160" s="607"/>
      <c r="I160" s="607"/>
      <c r="J160" s="607"/>
      <c r="K160" s="608"/>
    </row>
    <row r="161" spans="2:11" s="215" customFormat="1">
      <c r="B161" s="210"/>
      <c r="C161" s="211"/>
      <c r="D161" s="212"/>
      <c r="E161" s="606"/>
      <c r="F161" s="607"/>
      <c r="G161" s="607"/>
      <c r="H161" s="607"/>
      <c r="I161" s="607"/>
      <c r="J161" s="607"/>
      <c r="K161" s="608"/>
    </row>
    <row r="162" spans="2:11" s="215" customFormat="1">
      <c r="B162" s="210"/>
      <c r="C162" s="211"/>
      <c r="D162" s="212"/>
      <c r="E162" s="606"/>
      <c r="F162" s="607"/>
      <c r="G162" s="607"/>
      <c r="H162" s="607"/>
      <c r="I162" s="607"/>
      <c r="J162" s="607"/>
      <c r="K162" s="608"/>
    </row>
    <row r="163" spans="2:11" s="215" customFormat="1">
      <c r="B163" s="210"/>
      <c r="C163" s="211"/>
      <c r="D163" s="212"/>
      <c r="E163" s="606"/>
      <c r="F163" s="607"/>
      <c r="G163" s="607"/>
      <c r="H163" s="607"/>
      <c r="I163" s="607"/>
      <c r="J163" s="607"/>
      <c r="K163" s="608"/>
    </row>
    <row r="164" spans="2:11" s="215" customFormat="1">
      <c r="B164" s="210"/>
      <c r="C164" s="211"/>
      <c r="D164" s="212"/>
      <c r="E164" s="606"/>
      <c r="F164" s="607"/>
      <c r="G164" s="607"/>
      <c r="H164" s="607"/>
      <c r="I164" s="607"/>
      <c r="J164" s="607"/>
      <c r="K164" s="608"/>
    </row>
    <row r="165" spans="2:11" s="215" customFormat="1">
      <c r="B165" s="210"/>
      <c r="C165" s="211"/>
      <c r="D165" s="212"/>
      <c r="E165" s="606"/>
      <c r="F165" s="607"/>
      <c r="G165" s="607"/>
      <c r="H165" s="607"/>
      <c r="I165" s="607"/>
      <c r="J165" s="607"/>
      <c r="K165" s="608"/>
    </row>
    <row r="166" spans="2:11" s="215" customFormat="1">
      <c r="B166" s="210"/>
      <c r="C166" s="211"/>
      <c r="D166" s="212"/>
      <c r="E166" s="606"/>
      <c r="F166" s="607"/>
      <c r="G166" s="607"/>
      <c r="H166" s="607"/>
      <c r="I166" s="607"/>
      <c r="J166" s="607"/>
      <c r="K166" s="608"/>
    </row>
    <row r="167" spans="2:11" s="215" customFormat="1">
      <c r="B167" s="210"/>
      <c r="C167" s="211"/>
      <c r="D167" s="212"/>
      <c r="E167" s="606"/>
      <c r="F167" s="607"/>
      <c r="G167" s="607"/>
      <c r="H167" s="607"/>
      <c r="I167" s="607"/>
      <c r="J167" s="607"/>
      <c r="K167" s="608"/>
    </row>
    <row r="168" spans="2:11" s="215" customFormat="1">
      <c r="B168" s="210"/>
      <c r="C168" s="211"/>
      <c r="D168" s="212"/>
      <c r="E168" s="606"/>
      <c r="F168" s="607"/>
      <c r="G168" s="607"/>
      <c r="H168" s="607"/>
      <c r="I168" s="607"/>
      <c r="J168" s="607"/>
      <c r="K168" s="608"/>
    </row>
    <row r="169" spans="2:11" s="215" customFormat="1">
      <c r="B169" s="210"/>
      <c r="C169" s="211"/>
      <c r="D169" s="212"/>
      <c r="E169" s="606"/>
      <c r="F169" s="607"/>
      <c r="G169" s="607"/>
      <c r="H169" s="607"/>
      <c r="I169" s="607"/>
      <c r="J169" s="607"/>
      <c r="K169" s="608"/>
    </row>
    <row r="170" spans="2:11" s="215" customFormat="1">
      <c r="B170" s="210"/>
      <c r="C170" s="211"/>
      <c r="D170" s="212"/>
      <c r="E170" s="606"/>
      <c r="F170" s="607"/>
      <c r="G170" s="607"/>
      <c r="H170" s="607"/>
      <c r="I170" s="607"/>
      <c r="J170" s="607"/>
      <c r="K170" s="608"/>
    </row>
    <row r="171" spans="2:11" s="215" customFormat="1">
      <c r="B171" s="210"/>
      <c r="C171" s="211"/>
      <c r="D171" s="212"/>
      <c r="E171" s="606"/>
      <c r="F171" s="607"/>
      <c r="G171" s="607"/>
      <c r="H171" s="607"/>
      <c r="I171" s="607"/>
      <c r="J171" s="607"/>
      <c r="K171" s="608"/>
    </row>
    <row r="172" spans="2:11" s="215" customFormat="1">
      <c r="B172" s="210"/>
      <c r="C172" s="211"/>
      <c r="D172" s="212"/>
      <c r="E172" s="606"/>
      <c r="F172" s="607"/>
      <c r="G172" s="607"/>
      <c r="H172" s="607"/>
      <c r="I172" s="607"/>
      <c r="J172" s="607"/>
      <c r="K172" s="608"/>
    </row>
    <row r="173" spans="2:11" s="215" customFormat="1">
      <c r="B173" s="210"/>
      <c r="C173" s="211"/>
      <c r="D173" s="212"/>
      <c r="E173" s="606"/>
      <c r="F173" s="607"/>
      <c r="G173" s="607"/>
      <c r="H173" s="607"/>
      <c r="I173" s="607"/>
      <c r="J173" s="607"/>
      <c r="K173" s="608"/>
    </row>
    <row r="174" spans="2:11" s="215" customFormat="1">
      <c r="B174" s="210"/>
      <c r="C174" s="211"/>
      <c r="D174" s="212"/>
      <c r="E174" s="606"/>
      <c r="F174" s="607"/>
      <c r="G174" s="607"/>
      <c r="H174" s="607"/>
      <c r="I174" s="607"/>
      <c r="J174" s="607"/>
      <c r="K174" s="608"/>
    </row>
    <row r="175" spans="2:11" s="215" customFormat="1">
      <c r="B175" s="210"/>
      <c r="C175" s="211"/>
      <c r="D175" s="212"/>
      <c r="E175" s="606"/>
      <c r="F175" s="607"/>
      <c r="G175" s="607"/>
      <c r="H175" s="607"/>
      <c r="I175" s="607"/>
      <c r="J175" s="607"/>
      <c r="K175" s="608"/>
    </row>
    <row r="176" spans="2:11" s="215" customFormat="1">
      <c r="B176" s="210"/>
      <c r="C176" s="211"/>
      <c r="D176" s="212"/>
      <c r="E176" s="606"/>
      <c r="F176" s="607"/>
      <c r="G176" s="607"/>
      <c r="H176" s="607"/>
      <c r="I176" s="607"/>
      <c r="J176" s="607"/>
      <c r="K176" s="608"/>
    </row>
    <row r="177" spans="2:11" s="215" customFormat="1">
      <c r="B177" s="210"/>
      <c r="C177" s="211"/>
      <c r="D177" s="212"/>
      <c r="E177" s="606"/>
      <c r="F177" s="607"/>
      <c r="G177" s="607"/>
      <c r="H177" s="607"/>
      <c r="I177" s="607"/>
      <c r="J177" s="607"/>
      <c r="K177" s="608"/>
    </row>
    <row r="178" spans="2:11" s="215" customFormat="1">
      <c r="B178" s="210"/>
      <c r="C178" s="211"/>
      <c r="D178" s="212"/>
      <c r="E178" s="606"/>
      <c r="F178" s="607"/>
      <c r="G178" s="607"/>
      <c r="H178" s="607"/>
      <c r="I178" s="607"/>
      <c r="J178" s="607"/>
      <c r="K178" s="608"/>
    </row>
    <row r="179" spans="2:11" s="215" customFormat="1">
      <c r="B179" s="210"/>
      <c r="C179" s="211"/>
      <c r="D179" s="212"/>
      <c r="E179" s="606"/>
      <c r="F179" s="607"/>
      <c r="G179" s="607"/>
      <c r="H179" s="607"/>
      <c r="I179" s="607"/>
      <c r="J179" s="607"/>
      <c r="K179" s="608"/>
    </row>
    <row r="180" spans="2:11" s="215" customFormat="1">
      <c r="B180" s="210"/>
      <c r="C180" s="211"/>
      <c r="D180" s="212"/>
      <c r="E180" s="606"/>
      <c r="F180" s="607"/>
      <c r="G180" s="607"/>
      <c r="H180" s="607"/>
      <c r="I180" s="607"/>
      <c r="J180" s="607"/>
      <c r="K180" s="608"/>
    </row>
    <row r="181" spans="2:11" s="215" customFormat="1">
      <c r="B181" s="210"/>
      <c r="C181" s="211"/>
      <c r="D181" s="212"/>
      <c r="E181" s="606"/>
      <c r="F181" s="607"/>
      <c r="G181" s="607"/>
      <c r="H181" s="607"/>
      <c r="I181" s="607"/>
      <c r="J181" s="607"/>
      <c r="K181" s="608"/>
    </row>
    <row r="182" spans="2:11" s="215" customFormat="1">
      <c r="B182" s="210"/>
      <c r="C182" s="211"/>
      <c r="D182" s="212"/>
      <c r="E182" s="606"/>
      <c r="F182" s="607"/>
      <c r="G182" s="607"/>
      <c r="H182" s="607"/>
      <c r="I182" s="607"/>
      <c r="J182" s="607"/>
      <c r="K182" s="608"/>
    </row>
    <row r="183" spans="2:11" s="215" customFormat="1">
      <c r="B183" s="210"/>
      <c r="C183" s="211"/>
      <c r="D183" s="212"/>
      <c r="E183" s="606"/>
      <c r="F183" s="607"/>
      <c r="G183" s="607"/>
      <c r="H183" s="607"/>
      <c r="I183" s="607"/>
      <c r="J183" s="607"/>
      <c r="K183" s="608"/>
    </row>
    <row r="184" spans="2:11" s="215" customFormat="1">
      <c r="B184" s="210"/>
      <c r="C184" s="211"/>
      <c r="D184" s="212"/>
      <c r="E184" s="606"/>
      <c r="F184" s="607"/>
      <c r="G184" s="607"/>
      <c r="H184" s="607"/>
      <c r="I184" s="607"/>
      <c r="J184" s="607"/>
      <c r="K184" s="608"/>
    </row>
    <row r="185" spans="2:11" s="215" customFormat="1">
      <c r="B185" s="210"/>
      <c r="C185" s="211"/>
      <c r="D185" s="212"/>
      <c r="E185" s="606"/>
      <c r="F185" s="607"/>
      <c r="G185" s="607"/>
      <c r="H185" s="607"/>
      <c r="I185" s="607"/>
      <c r="J185" s="607"/>
      <c r="K185" s="608"/>
    </row>
    <row r="186" spans="2:11" s="215" customFormat="1">
      <c r="B186" s="210"/>
      <c r="C186" s="211"/>
      <c r="D186" s="212"/>
      <c r="E186" s="606"/>
      <c r="F186" s="607"/>
      <c r="G186" s="607"/>
      <c r="H186" s="607"/>
      <c r="I186" s="607"/>
      <c r="J186" s="607"/>
      <c r="K186" s="608"/>
    </row>
    <row r="187" spans="2:11" s="215" customFormat="1">
      <c r="B187" s="210"/>
      <c r="C187" s="211"/>
      <c r="D187" s="212"/>
      <c r="E187" s="606"/>
      <c r="F187" s="607"/>
      <c r="G187" s="607"/>
      <c r="H187" s="607"/>
      <c r="I187" s="607"/>
      <c r="J187" s="607"/>
      <c r="K187" s="608"/>
    </row>
    <row r="188" spans="2:11" s="215" customFormat="1">
      <c r="B188" s="210"/>
      <c r="C188" s="211"/>
      <c r="D188" s="212"/>
      <c r="E188" s="606"/>
      <c r="F188" s="607"/>
      <c r="G188" s="607"/>
      <c r="H188" s="607"/>
      <c r="I188" s="607"/>
      <c r="J188" s="607"/>
      <c r="K188" s="608"/>
    </row>
    <row r="189" spans="2:11" s="215" customFormat="1">
      <c r="B189" s="210"/>
      <c r="C189" s="211"/>
      <c r="D189" s="212"/>
      <c r="E189" s="606"/>
      <c r="F189" s="607"/>
      <c r="G189" s="607"/>
      <c r="H189" s="607"/>
      <c r="I189" s="607"/>
      <c r="J189" s="607"/>
      <c r="K189" s="608"/>
    </row>
    <row r="190" spans="2:11" s="215" customFormat="1">
      <c r="B190" s="210"/>
      <c r="C190" s="211"/>
      <c r="D190" s="212"/>
      <c r="E190" s="606"/>
      <c r="F190" s="607"/>
      <c r="G190" s="607"/>
      <c r="H190" s="607"/>
      <c r="I190" s="607"/>
      <c r="J190" s="607"/>
      <c r="K190" s="608"/>
    </row>
    <row r="191" spans="2:11" s="215" customFormat="1">
      <c r="B191" s="210"/>
      <c r="C191" s="211"/>
      <c r="D191" s="212"/>
      <c r="E191" s="606"/>
      <c r="F191" s="607"/>
      <c r="G191" s="607"/>
      <c r="H191" s="607"/>
      <c r="I191" s="607"/>
      <c r="J191" s="607"/>
      <c r="K191" s="608"/>
    </row>
    <row r="192" spans="2:11" s="215" customFormat="1">
      <c r="B192" s="210"/>
      <c r="C192" s="211"/>
      <c r="D192" s="212"/>
      <c r="E192" s="606"/>
      <c r="F192" s="607"/>
      <c r="G192" s="607"/>
      <c r="H192" s="607"/>
      <c r="I192" s="607"/>
      <c r="J192" s="607"/>
      <c r="K192" s="608"/>
    </row>
    <row r="193" spans="2:11" s="215" customFormat="1">
      <c r="B193" s="210"/>
      <c r="C193" s="211"/>
      <c r="D193" s="212"/>
      <c r="E193" s="606"/>
      <c r="F193" s="607"/>
      <c r="G193" s="607"/>
      <c r="H193" s="607"/>
      <c r="I193" s="607"/>
      <c r="J193" s="607"/>
      <c r="K193" s="608"/>
    </row>
    <row r="194" spans="2:11" s="215" customFormat="1">
      <c r="B194" s="210"/>
      <c r="C194" s="211"/>
      <c r="D194" s="212"/>
      <c r="E194" s="606"/>
      <c r="F194" s="607"/>
      <c r="G194" s="607"/>
      <c r="H194" s="607"/>
      <c r="I194" s="607"/>
      <c r="J194" s="607"/>
      <c r="K194" s="608"/>
    </row>
    <row r="195" spans="2:11" s="215" customFormat="1">
      <c r="B195" s="210"/>
      <c r="C195" s="211"/>
      <c r="D195" s="212"/>
      <c r="E195" s="606"/>
      <c r="F195" s="607"/>
      <c r="G195" s="607"/>
      <c r="H195" s="607"/>
      <c r="I195" s="607"/>
      <c r="J195" s="607"/>
      <c r="K195" s="608"/>
    </row>
    <row r="196" spans="2:11" s="215" customFormat="1">
      <c r="B196" s="210"/>
      <c r="C196" s="211"/>
      <c r="D196" s="212"/>
      <c r="E196" s="606"/>
      <c r="F196" s="607"/>
      <c r="G196" s="607"/>
      <c r="H196" s="607"/>
      <c r="I196" s="607"/>
      <c r="J196" s="607"/>
      <c r="K196" s="608"/>
    </row>
    <row r="197" spans="2:11" s="215" customFormat="1">
      <c r="B197" s="210"/>
      <c r="C197" s="211"/>
      <c r="D197" s="212"/>
      <c r="E197" s="606"/>
      <c r="F197" s="607"/>
      <c r="G197" s="607"/>
      <c r="H197" s="607"/>
      <c r="I197" s="607"/>
      <c r="J197" s="607"/>
      <c r="K197" s="608"/>
    </row>
    <row r="198" spans="2:11" s="215" customFormat="1">
      <c r="B198" s="210"/>
      <c r="C198" s="211"/>
      <c r="D198" s="212"/>
      <c r="E198" s="606"/>
      <c r="F198" s="607"/>
      <c r="G198" s="607"/>
      <c r="H198" s="607"/>
      <c r="I198" s="607"/>
      <c r="J198" s="607"/>
      <c r="K198" s="608"/>
    </row>
    <row r="199" spans="2:11" s="215" customFormat="1">
      <c r="B199" s="210"/>
      <c r="C199" s="211"/>
      <c r="D199" s="212"/>
      <c r="E199" s="606"/>
      <c r="F199" s="607"/>
      <c r="G199" s="607"/>
      <c r="H199" s="607"/>
      <c r="I199" s="607"/>
      <c r="J199" s="607"/>
      <c r="K199" s="608"/>
    </row>
    <row r="200" spans="2:11" s="215" customFormat="1">
      <c r="B200" s="210"/>
      <c r="C200" s="211"/>
      <c r="D200" s="212"/>
      <c r="E200" s="606"/>
      <c r="F200" s="607"/>
      <c r="G200" s="607"/>
      <c r="H200" s="607"/>
      <c r="I200" s="607"/>
      <c r="J200" s="607"/>
      <c r="K200" s="608"/>
    </row>
    <row r="201" spans="2:11" s="215" customFormat="1">
      <c r="B201" s="210"/>
      <c r="C201" s="211"/>
      <c r="D201" s="212"/>
      <c r="E201" s="606"/>
      <c r="F201" s="607"/>
      <c r="G201" s="607"/>
      <c r="H201" s="607"/>
      <c r="I201" s="607"/>
      <c r="J201" s="607"/>
      <c r="K201" s="608"/>
    </row>
    <row r="202" spans="2:11" s="215" customFormat="1">
      <c r="B202" s="210"/>
      <c r="C202" s="211"/>
      <c r="D202" s="212"/>
      <c r="E202" s="606"/>
      <c r="F202" s="607"/>
      <c r="G202" s="607"/>
      <c r="H202" s="607"/>
      <c r="I202" s="607"/>
      <c r="J202" s="607"/>
      <c r="K202" s="608"/>
    </row>
    <row r="203" spans="2:11" s="215" customFormat="1">
      <c r="B203" s="210"/>
      <c r="C203" s="211"/>
      <c r="D203" s="212"/>
      <c r="E203" s="606"/>
      <c r="F203" s="607"/>
      <c r="G203" s="607"/>
      <c r="H203" s="607"/>
      <c r="I203" s="607"/>
      <c r="J203" s="607"/>
      <c r="K203" s="608"/>
    </row>
    <row r="204" spans="2:11" s="215" customFormat="1">
      <c r="B204" s="210"/>
      <c r="C204" s="211"/>
      <c r="D204" s="212"/>
      <c r="E204" s="606"/>
      <c r="F204" s="607"/>
      <c r="G204" s="607"/>
      <c r="H204" s="607"/>
      <c r="I204" s="607"/>
      <c r="J204" s="607"/>
      <c r="K204" s="608"/>
    </row>
    <row r="205" spans="2:11" s="215" customFormat="1">
      <c r="B205" s="210"/>
      <c r="C205" s="211"/>
      <c r="D205" s="212"/>
      <c r="E205" s="606"/>
      <c r="F205" s="607"/>
      <c r="G205" s="607"/>
      <c r="H205" s="607"/>
      <c r="I205" s="607"/>
      <c r="J205" s="607"/>
      <c r="K205" s="608"/>
    </row>
    <row r="206" spans="2:11" s="215" customFormat="1">
      <c r="B206" s="210"/>
      <c r="C206" s="211"/>
      <c r="D206" s="212"/>
      <c r="E206" s="606"/>
      <c r="F206" s="607"/>
      <c r="G206" s="607"/>
      <c r="H206" s="607"/>
      <c r="I206" s="607"/>
      <c r="J206" s="607"/>
      <c r="K206" s="608"/>
    </row>
    <row r="207" spans="2:11" s="215" customFormat="1">
      <c r="B207" s="210"/>
      <c r="C207" s="211"/>
      <c r="D207" s="212"/>
      <c r="E207" s="606"/>
      <c r="F207" s="607"/>
      <c r="G207" s="607"/>
      <c r="H207" s="607"/>
      <c r="I207" s="607"/>
      <c r="J207" s="607"/>
      <c r="K207" s="608"/>
    </row>
    <row r="208" spans="2:11" s="215" customFormat="1">
      <c r="B208" s="210"/>
      <c r="C208" s="211"/>
      <c r="D208" s="212"/>
      <c r="E208" s="606"/>
      <c r="F208" s="607"/>
      <c r="G208" s="607"/>
      <c r="H208" s="607"/>
      <c r="I208" s="607"/>
      <c r="J208" s="607"/>
      <c r="K208" s="608"/>
    </row>
    <row r="209" spans="2:11" s="215" customFormat="1">
      <c r="B209" s="210"/>
      <c r="C209" s="211"/>
      <c r="D209" s="212"/>
      <c r="E209" s="606"/>
      <c r="F209" s="607"/>
      <c r="G209" s="607"/>
      <c r="H209" s="607"/>
      <c r="I209" s="607"/>
      <c r="J209" s="607"/>
      <c r="K209" s="608"/>
    </row>
    <row r="210" spans="2:11" s="215" customFormat="1">
      <c r="B210" s="210"/>
      <c r="C210" s="211"/>
      <c r="D210" s="212"/>
      <c r="E210" s="606"/>
      <c r="F210" s="607"/>
      <c r="G210" s="607"/>
      <c r="H210" s="607"/>
      <c r="I210" s="607"/>
      <c r="J210" s="607"/>
      <c r="K210" s="608"/>
    </row>
    <row r="211" spans="2:11" s="215" customFormat="1">
      <c r="B211" s="210"/>
      <c r="C211" s="211"/>
      <c r="D211" s="212"/>
      <c r="E211" s="606"/>
      <c r="F211" s="607"/>
      <c r="G211" s="607"/>
      <c r="H211" s="607"/>
      <c r="I211" s="607"/>
      <c r="J211" s="607"/>
      <c r="K211" s="608"/>
    </row>
    <row r="212" spans="2:11" s="215" customFormat="1">
      <c r="B212" s="210"/>
      <c r="C212" s="211"/>
      <c r="D212" s="212"/>
      <c r="E212" s="606"/>
      <c r="F212" s="607"/>
      <c r="G212" s="607"/>
      <c r="H212" s="607"/>
      <c r="I212" s="607"/>
      <c r="J212" s="607"/>
      <c r="K212" s="608"/>
    </row>
    <row r="213" spans="2:11" s="215" customFormat="1">
      <c r="B213" s="210"/>
      <c r="C213" s="211"/>
      <c r="D213" s="212"/>
      <c r="E213" s="606"/>
      <c r="F213" s="607"/>
      <c r="G213" s="607"/>
      <c r="H213" s="607"/>
      <c r="I213" s="607"/>
      <c r="J213" s="607"/>
      <c r="K213" s="608"/>
    </row>
    <row r="214" spans="2:11" s="215" customFormat="1">
      <c r="B214" s="210"/>
      <c r="C214" s="211"/>
      <c r="D214" s="212"/>
      <c r="E214" s="606"/>
      <c r="F214" s="607"/>
      <c r="G214" s="607"/>
      <c r="H214" s="607"/>
      <c r="I214" s="607"/>
      <c r="J214" s="607"/>
      <c r="K214" s="608"/>
    </row>
    <row r="215" spans="2:11" s="215" customFormat="1">
      <c r="B215" s="210"/>
      <c r="C215" s="211"/>
      <c r="D215" s="212"/>
      <c r="E215" s="606"/>
      <c r="F215" s="607"/>
      <c r="G215" s="607"/>
      <c r="H215" s="607"/>
      <c r="I215" s="607"/>
      <c r="J215" s="607"/>
      <c r="K215" s="608"/>
    </row>
    <row r="216" spans="2:11" s="215" customFormat="1">
      <c r="B216" s="210"/>
      <c r="C216" s="211"/>
      <c r="D216" s="212"/>
      <c r="E216" s="606"/>
      <c r="F216" s="607"/>
      <c r="G216" s="607"/>
      <c r="H216" s="607"/>
      <c r="I216" s="607"/>
      <c r="J216" s="607"/>
      <c r="K216" s="608"/>
    </row>
    <row r="217" spans="2:11" s="215" customFormat="1">
      <c r="B217" s="210"/>
      <c r="C217" s="211"/>
      <c r="D217" s="212"/>
      <c r="E217" s="606"/>
      <c r="F217" s="607"/>
      <c r="G217" s="607"/>
      <c r="H217" s="607"/>
      <c r="I217" s="607"/>
      <c r="J217" s="607"/>
      <c r="K217" s="608"/>
    </row>
    <row r="218" spans="2:11" s="215" customFormat="1">
      <c r="B218" s="210"/>
      <c r="C218" s="211"/>
      <c r="D218" s="212"/>
      <c r="E218" s="606"/>
      <c r="F218" s="607"/>
      <c r="G218" s="607"/>
      <c r="H218" s="607"/>
      <c r="I218" s="607"/>
      <c r="J218" s="607"/>
      <c r="K218" s="608"/>
    </row>
    <row r="219" spans="2:11" s="215" customFormat="1">
      <c r="B219" s="210"/>
      <c r="C219" s="211"/>
      <c r="D219" s="212"/>
      <c r="E219" s="606"/>
      <c r="F219" s="607"/>
      <c r="G219" s="607"/>
      <c r="H219" s="607"/>
      <c r="I219" s="607"/>
      <c r="J219" s="607"/>
      <c r="K219" s="608"/>
    </row>
    <row r="220" spans="2:11" s="215" customFormat="1">
      <c r="B220" s="210"/>
      <c r="C220" s="211"/>
      <c r="D220" s="212"/>
      <c r="E220" s="606"/>
      <c r="F220" s="607"/>
      <c r="G220" s="607"/>
      <c r="H220" s="607"/>
      <c r="I220" s="607"/>
      <c r="J220" s="607"/>
      <c r="K220" s="608"/>
    </row>
    <row r="221" spans="2:11" s="215" customFormat="1">
      <c r="B221" s="210"/>
      <c r="C221" s="211"/>
      <c r="D221" s="212"/>
      <c r="E221" s="606"/>
      <c r="F221" s="607"/>
      <c r="G221" s="607"/>
      <c r="H221" s="607"/>
      <c r="I221" s="607"/>
      <c r="J221" s="607"/>
      <c r="K221" s="608"/>
    </row>
    <row r="222" spans="2:11" s="215" customFormat="1">
      <c r="B222" s="210"/>
      <c r="C222" s="211"/>
      <c r="D222" s="212"/>
      <c r="E222" s="606"/>
      <c r="F222" s="607"/>
      <c r="G222" s="607"/>
      <c r="H222" s="607"/>
      <c r="I222" s="607"/>
      <c r="J222" s="607"/>
      <c r="K222" s="608"/>
    </row>
    <row r="223" spans="2:11" s="215" customFormat="1">
      <c r="B223" s="210"/>
      <c r="C223" s="211"/>
      <c r="D223" s="212"/>
      <c r="E223" s="606"/>
      <c r="F223" s="607"/>
      <c r="G223" s="607"/>
      <c r="H223" s="607"/>
      <c r="I223" s="607"/>
      <c r="J223" s="607"/>
      <c r="K223" s="608"/>
    </row>
    <row r="224" spans="2:11" s="215" customFormat="1">
      <c r="B224" s="210"/>
      <c r="C224" s="211"/>
      <c r="D224" s="212"/>
      <c r="E224" s="606"/>
      <c r="F224" s="607"/>
      <c r="G224" s="607"/>
      <c r="H224" s="607"/>
      <c r="I224" s="607"/>
      <c r="J224" s="607"/>
      <c r="K224" s="608"/>
    </row>
    <row r="225" spans="2:11" s="215" customFormat="1">
      <c r="B225" s="210"/>
      <c r="C225" s="211"/>
      <c r="D225" s="212"/>
      <c r="E225" s="606"/>
      <c r="F225" s="607"/>
      <c r="G225" s="607"/>
      <c r="H225" s="607"/>
      <c r="I225" s="607"/>
      <c r="J225" s="607"/>
      <c r="K225" s="608"/>
    </row>
    <row r="226" spans="2:11" s="215" customFormat="1">
      <c r="B226" s="210"/>
      <c r="C226" s="211"/>
      <c r="D226" s="212"/>
      <c r="E226" s="606"/>
      <c r="F226" s="607"/>
      <c r="G226" s="607"/>
      <c r="H226" s="607"/>
      <c r="I226" s="607"/>
      <c r="J226" s="607"/>
      <c r="K226" s="608"/>
    </row>
    <row r="227" spans="2:11" s="215" customFormat="1">
      <c r="B227" s="210"/>
      <c r="C227" s="211"/>
      <c r="D227" s="212"/>
      <c r="E227" s="606"/>
      <c r="F227" s="607"/>
      <c r="G227" s="607"/>
      <c r="H227" s="607"/>
      <c r="I227" s="607"/>
      <c r="J227" s="607"/>
      <c r="K227" s="608"/>
    </row>
    <row r="228" spans="2:11" s="215" customFormat="1">
      <c r="B228" s="210"/>
      <c r="C228" s="211"/>
      <c r="D228" s="212"/>
      <c r="E228" s="606"/>
      <c r="F228" s="607"/>
      <c r="G228" s="607"/>
      <c r="H228" s="607"/>
      <c r="I228" s="607"/>
      <c r="J228" s="607"/>
      <c r="K228" s="608"/>
    </row>
    <row r="229" spans="2:11" s="215" customFormat="1">
      <c r="B229" s="210"/>
      <c r="C229" s="211"/>
      <c r="D229" s="212"/>
      <c r="E229" s="606"/>
      <c r="F229" s="607"/>
      <c r="G229" s="607"/>
      <c r="H229" s="607"/>
      <c r="I229" s="607"/>
      <c r="J229" s="607"/>
      <c r="K229" s="608"/>
    </row>
    <row r="230" spans="2:11" s="215" customFormat="1">
      <c r="B230" s="210"/>
      <c r="C230" s="211"/>
      <c r="D230" s="212"/>
      <c r="E230" s="606"/>
      <c r="F230" s="607"/>
      <c r="G230" s="607"/>
      <c r="H230" s="607"/>
      <c r="I230" s="607"/>
      <c r="J230" s="607"/>
      <c r="K230" s="608"/>
    </row>
    <row r="231" spans="2:11" s="215" customFormat="1">
      <c r="B231" s="210"/>
      <c r="C231" s="211"/>
      <c r="D231" s="212"/>
      <c r="E231" s="606"/>
      <c r="F231" s="607"/>
      <c r="G231" s="607"/>
      <c r="H231" s="607"/>
      <c r="I231" s="607"/>
      <c r="J231" s="607"/>
      <c r="K231" s="608"/>
    </row>
    <row r="232" spans="2:11" s="215" customFormat="1">
      <c r="B232" s="210"/>
      <c r="C232" s="211"/>
      <c r="D232" s="212"/>
      <c r="E232" s="606"/>
      <c r="F232" s="607"/>
      <c r="G232" s="607"/>
      <c r="H232" s="607"/>
      <c r="I232" s="607"/>
      <c r="J232" s="607"/>
      <c r="K232" s="608"/>
    </row>
    <row r="233" spans="2:11" s="215" customFormat="1">
      <c r="B233" s="210"/>
      <c r="C233" s="211"/>
      <c r="D233" s="212"/>
      <c r="E233" s="606"/>
      <c r="F233" s="607"/>
      <c r="G233" s="607"/>
      <c r="H233" s="607"/>
      <c r="I233" s="607"/>
      <c r="J233" s="607"/>
      <c r="K233" s="608"/>
    </row>
    <row r="234" spans="2:11" s="215" customFormat="1">
      <c r="B234" s="210"/>
      <c r="C234" s="211"/>
      <c r="D234" s="212"/>
      <c r="E234" s="606"/>
      <c r="F234" s="607"/>
      <c r="G234" s="607"/>
      <c r="H234" s="607"/>
      <c r="I234" s="607"/>
      <c r="J234" s="607"/>
      <c r="K234" s="608"/>
    </row>
    <row r="235" spans="2:11" s="215" customFormat="1">
      <c r="B235" s="210"/>
      <c r="C235" s="211"/>
      <c r="D235" s="212"/>
      <c r="E235" s="606"/>
      <c r="F235" s="607"/>
      <c r="G235" s="607"/>
      <c r="H235" s="607"/>
      <c r="I235" s="607"/>
      <c r="J235" s="607"/>
      <c r="K235" s="608"/>
    </row>
    <row r="236" spans="2:11" s="215" customFormat="1">
      <c r="B236" s="210"/>
      <c r="C236" s="211"/>
      <c r="D236" s="212"/>
      <c r="E236" s="606"/>
      <c r="F236" s="607"/>
      <c r="G236" s="607"/>
      <c r="H236" s="607"/>
      <c r="I236" s="607"/>
      <c r="J236" s="607"/>
      <c r="K236" s="608"/>
    </row>
    <row r="237" spans="2:11" s="215" customFormat="1">
      <c r="B237" s="210"/>
      <c r="C237" s="211"/>
      <c r="D237" s="212"/>
      <c r="E237" s="606"/>
      <c r="F237" s="607"/>
      <c r="G237" s="607"/>
      <c r="H237" s="607"/>
      <c r="I237" s="607"/>
      <c r="J237" s="607"/>
      <c r="K237" s="608"/>
    </row>
    <row r="238" spans="2:11" s="215" customFormat="1">
      <c r="B238" s="210"/>
      <c r="C238" s="211"/>
      <c r="D238" s="212"/>
      <c r="E238" s="606"/>
      <c r="F238" s="607"/>
      <c r="G238" s="607"/>
      <c r="H238" s="607"/>
      <c r="I238" s="607"/>
      <c r="J238" s="607"/>
      <c r="K238" s="608"/>
    </row>
    <row r="239" spans="2:11" s="215" customFormat="1">
      <c r="B239" s="210"/>
      <c r="C239" s="211"/>
      <c r="D239" s="212"/>
      <c r="E239" s="606"/>
      <c r="F239" s="607"/>
      <c r="G239" s="607"/>
      <c r="H239" s="607"/>
      <c r="I239" s="607"/>
      <c r="J239" s="607"/>
      <c r="K239" s="608"/>
    </row>
    <row r="240" spans="2:11" s="215" customFormat="1">
      <c r="B240" s="210"/>
      <c r="C240" s="211"/>
      <c r="D240" s="212"/>
      <c r="E240" s="606"/>
      <c r="F240" s="607"/>
      <c r="G240" s="607"/>
      <c r="H240" s="607"/>
      <c r="I240" s="607"/>
      <c r="J240" s="607"/>
      <c r="K240" s="608"/>
    </row>
    <row r="241" spans="2:11" s="215" customFormat="1">
      <c r="B241" s="210"/>
      <c r="C241" s="211"/>
      <c r="D241" s="212"/>
      <c r="E241" s="606"/>
      <c r="F241" s="607"/>
      <c r="G241" s="607"/>
      <c r="H241" s="607"/>
      <c r="I241" s="607"/>
      <c r="J241" s="607"/>
      <c r="K241" s="608"/>
    </row>
    <row r="242" spans="2:11" s="215" customFormat="1">
      <c r="B242" s="210"/>
      <c r="C242" s="211"/>
      <c r="D242" s="212"/>
      <c r="E242" s="606"/>
      <c r="F242" s="607"/>
      <c r="G242" s="607"/>
      <c r="H242" s="607"/>
      <c r="I242" s="607"/>
      <c r="J242" s="607"/>
      <c r="K242" s="608"/>
    </row>
    <row r="243" spans="2:11" s="215" customFormat="1">
      <c r="B243" s="210"/>
      <c r="C243" s="211"/>
      <c r="D243" s="212"/>
      <c r="E243" s="606"/>
      <c r="F243" s="607"/>
      <c r="G243" s="607"/>
      <c r="H243" s="607"/>
      <c r="I243" s="607"/>
      <c r="J243" s="607"/>
      <c r="K243" s="608"/>
    </row>
    <row r="244" spans="2:11" s="215" customFormat="1">
      <c r="B244" s="210"/>
      <c r="C244" s="211"/>
      <c r="D244" s="212"/>
      <c r="E244" s="606"/>
      <c r="F244" s="607"/>
      <c r="G244" s="607"/>
      <c r="H244" s="607"/>
      <c r="I244" s="607"/>
      <c r="J244" s="607"/>
      <c r="K244" s="608"/>
    </row>
    <row r="245" spans="2:11" s="215" customFormat="1">
      <c r="B245" s="210"/>
      <c r="C245" s="211"/>
      <c r="D245" s="212"/>
      <c r="E245" s="606"/>
      <c r="F245" s="607"/>
      <c r="G245" s="607"/>
      <c r="H245" s="607"/>
      <c r="I245" s="607"/>
      <c r="J245" s="607"/>
      <c r="K245" s="608"/>
    </row>
    <row r="246" spans="2:11" s="215" customFormat="1">
      <c r="B246" s="210"/>
      <c r="C246" s="211"/>
      <c r="D246" s="212"/>
      <c r="E246" s="606"/>
      <c r="F246" s="607"/>
      <c r="G246" s="607"/>
      <c r="H246" s="607"/>
      <c r="I246" s="607"/>
      <c r="J246" s="607"/>
      <c r="K246" s="608"/>
    </row>
    <row r="247" spans="2:11" s="215" customFormat="1">
      <c r="B247" s="210"/>
      <c r="C247" s="211"/>
      <c r="D247" s="212"/>
      <c r="E247" s="606"/>
      <c r="F247" s="607"/>
      <c r="G247" s="607"/>
      <c r="H247" s="607"/>
      <c r="I247" s="607"/>
      <c r="J247" s="607"/>
      <c r="K247" s="608"/>
    </row>
    <row r="248" spans="2:11" s="215" customFormat="1">
      <c r="B248" s="210"/>
      <c r="C248" s="211"/>
      <c r="D248" s="212"/>
      <c r="E248" s="606"/>
      <c r="F248" s="607"/>
      <c r="G248" s="607"/>
      <c r="H248" s="607"/>
      <c r="I248" s="607"/>
      <c r="J248" s="607"/>
      <c r="K248" s="608"/>
    </row>
    <row r="249" spans="2:11" s="215" customFormat="1">
      <c r="B249" s="210"/>
      <c r="C249" s="211"/>
      <c r="D249" s="212"/>
      <c r="E249" s="606"/>
      <c r="F249" s="607"/>
      <c r="G249" s="607"/>
      <c r="H249" s="607"/>
      <c r="I249" s="607"/>
      <c r="J249" s="607"/>
      <c r="K249" s="608"/>
    </row>
    <row r="250" spans="2:11" s="215" customFormat="1">
      <c r="B250" s="210"/>
      <c r="C250" s="211"/>
      <c r="D250" s="212"/>
      <c r="E250" s="606"/>
      <c r="F250" s="607"/>
      <c r="G250" s="607"/>
      <c r="H250" s="607"/>
      <c r="I250" s="607"/>
      <c r="J250" s="607"/>
      <c r="K250" s="608"/>
    </row>
    <row r="251" spans="2:11" s="215" customFormat="1">
      <c r="B251" s="210"/>
      <c r="C251" s="211"/>
      <c r="D251" s="212"/>
      <c r="E251" s="606"/>
      <c r="F251" s="607"/>
      <c r="G251" s="607"/>
      <c r="H251" s="607"/>
      <c r="I251" s="607"/>
      <c r="J251" s="607"/>
      <c r="K251" s="608"/>
    </row>
    <row r="252" spans="2:11" s="215" customFormat="1">
      <c r="B252" s="210"/>
      <c r="C252" s="211"/>
      <c r="D252" s="212"/>
      <c r="E252" s="606"/>
      <c r="F252" s="607"/>
      <c r="G252" s="607"/>
      <c r="H252" s="607"/>
      <c r="I252" s="607"/>
      <c r="J252" s="607"/>
      <c r="K252" s="608"/>
    </row>
    <row r="253" spans="2:11" s="215" customFormat="1">
      <c r="B253" s="210"/>
      <c r="C253" s="211"/>
      <c r="D253" s="212"/>
      <c r="E253" s="606"/>
      <c r="F253" s="607"/>
      <c r="G253" s="607"/>
      <c r="H253" s="607"/>
      <c r="I253" s="607"/>
      <c r="J253" s="607"/>
      <c r="K253" s="608"/>
    </row>
    <row r="254" spans="2:11" s="215" customFormat="1">
      <c r="B254" s="210"/>
      <c r="C254" s="211"/>
      <c r="D254" s="212"/>
      <c r="E254" s="606"/>
      <c r="F254" s="607"/>
      <c r="G254" s="607"/>
      <c r="H254" s="607"/>
      <c r="I254" s="607"/>
      <c r="J254" s="607"/>
      <c r="K254" s="608"/>
    </row>
    <row r="255" spans="2:11" s="215" customFormat="1">
      <c r="B255" s="210"/>
      <c r="C255" s="211"/>
      <c r="D255" s="212"/>
      <c r="E255" s="606"/>
      <c r="F255" s="607"/>
      <c r="G255" s="607"/>
      <c r="H255" s="607"/>
      <c r="I255" s="607"/>
      <c r="J255" s="607"/>
      <c r="K255" s="608"/>
    </row>
    <row r="256" spans="2:11" s="215" customFormat="1">
      <c r="B256" s="210"/>
      <c r="C256" s="211"/>
      <c r="D256" s="212"/>
      <c r="E256" s="606"/>
      <c r="F256" s="607"/>
      <c r="G256" s="607"/>
      <c r="H256" s="607"/>
      <c r="I256" s="607"/>
      <c r="J256" s="607"/>
      <c r="K256" s="608"/>
    </row>
    <row r="257" spans="2:11" s="215" customFormat="1">
      <c r="B257" s="210"/>
      <c r="C257" s="211"/>
      <c r="D257" s="212"/>
      <c r="E257" s="606"/>
      <c r="F257" s="607"/>
      <c r="G257" s="607"/>
      <c r="H257" s="607"/>
      <c r="I257" s="607"/>
      <c r="J257" s="607"/>
      <c r="K257" s="608"/>
    </row>
    <row r="258" spans="2:11" s="215" customFormat="1">
      <c r="B258" s="210"/>
      <c r="C258" s="211"/>
      <c r="D258" s="212"/>
      <c r="E258" s="606"/>
      <c r="F258" s="607"/>
      <c r="G258" s="607"/>
      <c r="H258" s="607"/>
      <c r="I258" s="607"/>
      <c r="J258" s="607"/>
      <c r="K258" s="608"/>
    </row>
    <row r="259" spans="2:11" s="215" customFormat="1">
      <c r="B259" s="210"/>
      <c r="C259" s="211"/>
      <c r="D259" s="212"/>
      <c r="E259" s="606"/>
      <c r="F259" s="607"/>
      <c r="G259" s="607"/>
      <c r="H259" s="607"/>
      <c r="I259" s="607"/>
      <c r="J259" s="607"/>
      <c r="K259" s="608"/>
    </row>
    <row r="260" spans="2:11" s="215" customFormat="1">
      <c r="B260" s="210"/>
      <c r="C260" s="211"/>
      <c r="D260" s="212"/>
      <c r="E260" s="606"/>
      <c r="F260" s="607"/>
      <c r="G260" s="607"/>
      <c r="H260" s="607"/>
      <c r="I260" s="607"/>
      <c r="J260" s="607"/>
      <c r="K260" s="608"/>
    </row>
    <row r="261" spans="2:11" s="215" customFormat="1">
      <c r="B261" s="210"/>
      <c r="C261" s="211"/>
      <c r="D261" s="212"/>
      <c r="E261" s="606"/>
      <c r="F261" s="607"/>
      <c r="G261" s="607"/>
      <c r="H261" s="607"/>
      <c r="I261" s="607"/>
      <c r="J261" s="607"/>
      <c r="K261" s="608"/>
    </row>
    <row r="262" spans="2:11" s="215" customFormat="1">
      <c r="B262" s="210"/>
      <c r="C262" s="211"/>
      <c r="D262" s="212"/>
      <c r="E262" s="606"/>
      <c r="F262" s="607"/>
      <c r="G262" s="607"/>
      <c r="H262" s="607"/>
      <c r="I262" s="607"/>
      <c r="J262" s="607"/>
      <c r="K262" s="608"/>
    </row>
    <row r="263" spans="2:11" s="215" customFormat="1">
      <c r="B263" s="210"/>
      <c r="C263" s="211"/>
      <c r="D263" s="212"/>
      <c r="E263" s="606"/>
      <c r="F263" s="607"/>
      <c r="G263" s="607"/>
      <c r="H263" s="607"/>
      <c r="I263" s="607"/>
      <c r="J263" s="607"/>
      <c r="K263" s="608"/>
    </row>
    <row r="264" spans="2:11" s="215" customFormat="1">
      <c r="B264" s="210"/>
      <c r="C264" s="211"/>
      <c r="D264" s="212"/>
      <c r="E264" s="606"/>
      <c r="F264" s="607"/>
      <c r="G264" s="607"/>
      <c r="H264" s="607"/>
      <c r="I264" s="607"/>
      <c r="J264" s="607"/>
      <c r="K264" s="608"/>
    </row>
    <row r="265" spans="2:11" s="215" customFormat="1">
      <c r="B265" s="210"/>
      <c r="C265" s="211"/>
      <c r="D265" s="212"/>
      <c r="E265" s="606"/>
      <c r="F265" s="607"/>
      <c r="G265" s="607"/>
      <c r="H265" s="607"/>
      <c r="I265" s="607"/>
      <c r="J265" s="607"/>
      <c r="K265" s="608"/>
    </row>
    <row r="266" spans="2:11" s="215" customFormat="1">
      <c r="B266" s="210"/>
      <c r="C266" s="211"/>
      <c r="D266" s="212"/>
      <c r="E266" s="606"/>
      <c r="F266" s="607"/>
      <c r="G266" s="607"/>
      <c r="H266" s="607"/>
      <c r="I266" s="607"/>
      <c r="J266" s="607"/>
      <c r="K266" s="608"/>
    </row>
    <row r="267" spans="2:11" s="215" customFormat="1">
      <c r="B267" s="210"/>
      <c r="C267" s="211"/>
      <c r="D267" s="212"/>
      <c r="E267" s="606"/>
      <c r="F267" s="607"/>
      <c r="G267" s="607"/>
      <c r="H267" s="607"/>
      <c r="I267" s="607"/>
      <c r="J267" s="607"/>
      <c r="K267" s="608"/>
    </row>
    <row r="268" spans="2:11" s="215" customFormat="1">
      <c r="B268" s="210"/>
      <c r="C268" s="211"/>
      <c r="D268" s="212"/>
      <c r="E268" s="606"/>
      <c r="F268" s="607"/>
      <c r="G268" s="607"/>
      <c r="H268" s="607"/>
      <c r="I268" s="607"/>
      <c r="J268" s="607"/>
      <c r="K268" s="608"/>
    </row>
    <row r="269" spans="2:11" s="215" customFormat="1">
      <c r="B269" s="210"/>
      <c r="C269" s="211"/>
      <c r="D269" s="212"/>
      <c r="E269" s="606"/>
      <c r="F269" s="607"/>
      <c r="G269" s="607"/>
      <c r="H269" s="607"/>
      <c r="I269" s="607"/>
      <c r="J269" s="607"/>
      <c r="K269" s="608"/>
    </row>
    <row r="270" spans="2:11" s="215" customFormat="1">
      <c r="B270" s="210"/>
      <c r="C270" s="211"/>
      <c r="D270" s="212"/>
      <c r="E270" s="606"/>
      <c r="F270" s="607"/>
      <c r="G270" s="607"/>
      <c r="H270" s="607"/>
      <c r="I270" s="607"/>
      <c r="J270" s="607"/>
      <c r="K270" s="608"/>
    </row>
    <row r="271" spans="2:11" s="215" customFormat="1">
      <c r="B271" s="210"/>
      <c r="C271" s="211"/>
      <c r="D271" s="212"/>
      <c r="E271" s="606"/>
      <c r="F271" s="607"/>
      <c r="G271" s="607"/>
      <c r="H271" s="607"/>
      <c r="I271" s="607"/>
      <c r="J271" s="607"/>
      <c r="K271" s="608"/>
    </row>
    <row r="272" spans="2:11" s="215" customFormat="1">
      <c r="B272" s="210"/>
      <c r="C272" s="211"/>
      <c r="D272" s="212"/>
      <c r="E272" s="606"/>
      <c r="F272" s="607"/>
      <c r="G272" s="607"/>
      <c r="H272" s="607"/>
      <c r="I272" s="607"/>
      <c r="J272" s="607"/>
      <c r="K272" s="608"/>
    </row>
    <row r="273" spans="2:11" s="215" customFormat="1">
      <c r="B273" s="210"/>
      <c r="C273" s="211"/>
      <c r="D273" s="212"/>
      <c r="E273" s="606"/>
      <c r="F273" s="607"/>
      <c r="G273" s="607"/>
      <c r="H273" s="607"/>
      <c r="I273" s="607"/>
      <c r="J273" s="607"/>
      <c r="K273" s="608"/>
    </row>
    <row r="274" spans="2:11" s="215" customFormat="1">
      <c r="B274" s="210"/>
      <c r="C274" s="211"/>
      <c r="D274" s="212"/>
      <c r="E274" s="606"/>
      <c r="F274" s="607"/>
      <c r="G274" s="607"/>
      <c r="H274" s="607"/>
      <c r="I274" s="607"/>
      <c r="J274" s="607"/>
      <c r="K274" s="608"/>
    </row>
    <row r="275" spans="2:11" s="215" customFormat="1">
      <c r="B275" s="210"/>
      <c r="C275" s="211"/>
      <c r="D275" s="212"/>
      <c r="E275" s="606"/>
      <c r="F275" s="607"/>
      <c r="G275" s="607"/>
      <c r="H275" s="607"/>
      <c r="I275" s="607"/>
      <c r="J275" s="607"/>
      <c r="K275" s="608"/>
    </row>
    <row r="276" spans="2:11" s="215" customFormat="1">
      <c r="B276" s="210"/>
      <c r="C276" s="211"/>
      <c r="D276" s="212"/>
      <c r="E276" s="606"/>
      <c r="F276" s="607"/>
      <c r="G276" s="607"/>
      <c r="H276" s="607"/>
      <c r="I276" s="607"/>
      <c r="J276" s="607"/>
      <c r="K276" s="608"/>
    </row>
    <row r="277" spans="2:11" s="215" customFormat="1">
      <c r="B277" s="210"/>
      <c r="C277" s="211"/>
      <c r="D277" s="212"/>
      <c r="E277" s="606"/>
      <c r="F277" s="607"/>
      <c r="G277" s="607"/>
      <c r="H277" s="607"/>
      <c r="I277" s="607"/>
      <c r="J277" s="607"/>
      <c r="K277" s="608"/>
    </row>
    <row r="278" spans="2:11" s="215" customFormat="1">
      <c r="B278" s="210"/>
      <c r="C278" s="211"/>
      <c r="D278" s="212"/>
      <c r="E278" s="606"/>
      <c r="F278" s="607"/>
      <c r="G278" s="607"/>
      <c r="H278" s="607"/>
      <c r="I278" s="607"/>
      <c r="J278" s="607"/>
      <c r="K278" s="608"/>
    </row>
    <row r="279" spans="2:11" s="215" customFormat="1">
      <c r="B279" s="210"/>
      <c r="C279" s="211"/>
      <c r="D279" s="212"/>
      <c r="E279" s="606"/>
      <c r="F279" s="607"/>
      <c r="G279" s="607"/>
      <c r="H279" s="607"/>
      <c r="I279" s="607"/>
      <c r="J279" s="607"/>
      <c r="K279" s="608"/>
    </row>
    <row r="280" spans="2:11" s="215" customFormat="1">
      <c r="B280" s="210"/>
      <c r="C280" s="211"/>
      <c r="D280" s="212"/>
      <c r="E280" s="606"/>
      <c r="F280" s="607"/>
      <c r="G280" s="607"/>
      <c r="H280" s="607"/>
      <c r="I280" s="607"/>
      <c r="J280" s="607"/>
      <c r="K280" s="608"/>
    </row>
    <row r="281" spans="2:11" s="215" customFormat="1">
      <c r="B281" s="210"/>
      <c r="C281" s="211"/>
      <c r="D281" s="212"/>
      <c r="E281" s="606"/>
      <c r="F281" s="607"/>
      <c r="G281" s="607"/>
      <c r="H281" s="607"/>
      <c r="I281" s="607"/>
      <c r="J281" s="607"/>
      <c r="K281" s="608"/>
    </row>
    <row r="282" spans="2:11" s="215" customFormat="1">
      <c r="B282" s="210"/>
      <c r="C282" s="211"/>
      <c r="D282" s="212"/>
      <c r="E282" s="606"/>
      <c r="F282" s="607"/>
      <c r="G282" s="607"/>
      <c r="H282" s="607"/>
      <c r="I282" s="607"/>
      <c r="J282" s="607"/>
      <c r="K282" s="608"/>
    </row>
    <row r="283" spans="2:11" s="215" customFormat="1">
      <c r="B283" s="210"/>
      <c r="C283" s="211"/>
      <c r="D283" s="212"/>
      <c r="E283" s="606"/>
      <c r="F283" s="607"/>
      <c r="G283" s="607"/>
      <c r="H283" s="607"/>
      <c r="I283" s="607"/>
      <c r="J283" s="607"/>
      <c r="K283" s="608"/>
    </row>
    <row r="284" spans="2:11" s="215" customFormat="1">
      <c r="B284" s="210"/>
      <c r="C284" s="211"/>
      <c r="D284" s="212"/>
      <c r="E284" s="606"/>
      <c r="F284" s="607"/>
      <c r="G284" s="607"/>
      <c r="H284" s="607"/>
      <c r="I284" s="607"/>
      <c r="J284" s="607"/>
      <c r="K284" s="608"/>
    </row>
    <row r="285" spans="2:11" s="215" customFormat="1">
      <c r="B285" s="210"/>
      <c r="C285" s="211"/>
      <c r="D285" s="212"/>
      <c r="E285" s="606"/>
      <c r="F285" s="607"/>
      <c r="G285" s="607"/>
      <c r="H285" s="607"/>
      <c r="I285" s="607"/>
      <c r="J285" s="607"/>
      <c r="K285" s="608"/>
    </row>
    <row r="286" spans="2:11" s="215" customFormat="1">
      <c r="B286" s="210"/>
      <c r="C286" s="211"/>
      <c r="D286" s="212"/>
      <c r="E286" s="606"/>
      <c r="F286" s="607"/>
      <c r="G286" s="607"/>
      <c r="H286" s="607"/>
      <c r="I286" s="607"/>
      <c r="J286" s="607"/>
      <c r="K286" s="608"/>
    </row>
    <row r="287" spans="2:11" s="215" customFormat="1">
      <c r="B287" s="210"/>
      <c r="C287" s="211"/>
      <c r="D287" s="212"/>
      <c r="E287" s="606"/>
      <c r="F287" s="607"/>
      <c r="G287" s="607"/>
      <c r="H287" s="607"/>
      <c r="I287" s="607"/>
      <c r="J287" s="607"/>
      <c r="K287" s="608"/>
    </row>
    <row r="288" spans="2:11" s="215" customFormat="1">
      <c r="B288" s="210"/>
      <c r="C288" s="211"/>
      <c r="D288" s="212"/>
      <c r="E288" s="606"/>
      <c r="F288" s="607"/>
      <c r="G288" s="607"/>
      <c r="H288" s="607"/>
      <c r="I288" s="607"/>
      <c r="J288" s="607"/>
      <c r="K288" s="608"/>
    </row>
    <row r="289" spans="2:11" s="215" customFormat="1">
      <c r="B289" s="210"/>
      <c r="C289" s="211"/>
      <c r="D289" s="212"/>
      <c r="E289" s="606"/>
      <c r="F289" s="607"/>
      <c r="G289" s="607"/>
      <c r="H289" s="607"/>
      <c r="I289" s="607"/>
      <c r="J289" s="607"/>
      <c r="K289" s="608"/>
    </row>
    <row r="290" spans="2:11" s="215" customFormat="1">
      <c r="B290" s="210"/>
      <c r="C290" s="211"/>
      <c r="D290" s="212"/>
      <c r="E290" s="606"/>
      <c r="F290" s="607"/>
      <c r="G290" s="607"/>
      <c r="H290" s="607"/>
      <c r="I290" s="607"/>
      <c r="J290" s="607"/>
      <c r="K290" s="608"/>
    </row>
    <row r="291" spans="2:11" s="215" customFormat="1">
      <c r="B291" s="210"/>
      <c r="C291" s="211"/>
      <c r="D291" s="212"/>
      <c r="E291" s="606"/>
      <c r="F291" s="607"/>
      <c r="G291" s="607"/>
      <c r="H291" s="607"/>
      <c r="I291" s="607"/>
      <c r="J291" s="607"/>
      <c r="K291" s="608"/>
    </row>
    <row r="292" spans="2:11" s="215" customFormat="1">
      <c r="B292" s="210"/>
      <c r="C292" s="211"/>
      <c r="D292" s="212"/>
      <c r="E292" s="606"/>
      <c r="F292" s="607"/>
      <c r="G292" s="607"/>
      <c r="H292" s="607"/>
      <c r="I292" s="607"/>
      <c r="J292" s="607"/>
      <c r="K292" s="608"/>
    </row>
    <row r="293" spans="2:11" s="215" customFormat="1">
      <c r="B293" s="210"/>
      <c r="C293" s="211"/>
      <c r="D293" s="212"/>
      <c r="E293" s="606"/>
      <c r="F293" s="607"/>
      <c r="G293" s="607"/>
      <c r="H293" s="607"/>
      <c r="I293" s="607"/>
      <c r="J293" s="607"/>
      <c r="K293" s="608"/>
    </row>
    <row r="294" spans="2:11" s="215" customFormat="1">
      <c r="B294" s="210"/>
      <c r="C294" s="211"/>
      <c r="D294" s="212"/>
      <c r="E294" s="606"/>
      <c r="F294" s="607"/>
      <c r="G294" s="607"/>
      <c r="H294" s="607"/>
      <c r="I294" s="607"/>
      <c r="J294" s="607"/>
      <c r="K294" s="608"/>
    </row>
    <row r="295" spans="2:11" s="215" customFormat="1">
      <c r="B295" s="210"/>
      <c r="C295" s="211"/>
      <c r="D295" s="212"/>
      <c r="E295" s="606"/>
      <c r="F295" s="607"/>
      <c r="G295" s="607"/>
      <c r="H295" s="607"/>
      <c r="I295" s="607"/>
      <c r="J295" s="607"/>
      <c r="K295" s="608"/>
    </row>
    <row r="296" spans="2:11" s="215" customFormat="1">
      <c r="B296" s="210"/>
      <c r="C296" s="211"/>
      <c r="D296" s="212"/>
      <c r="E296" s="606"/>
      <c r="F296" s="607"/>
      <c r="G296" s="607"/>
      <c r="H296" s="607"/>
      <c r="I296" s="607"/>
      <c r="J296" s="607"/>
      <c r="K296" s="608"/>
    </row>
    <row r="297" spans="2:11" s="215" customFormat="1">
      <c r="B297" s="210"/>
      <c r="C297" s="211"/>
      <c r="D297" s="212"/>
      <c r="E297" s="606"/>
      <c r="F297" s="607"/>
      <c r="G297" s="607"/>
      <c r="H297" s="607"/>
      <c r="I297" s="607"/>
      <c r="J297" s="607"/>
      <c r="K297" s="608"/>
    </row>
    <row r="298" spans="2:11" s="215" customFormat="1">
      <c r="B298" s="210"/>
      <c r="C298" s="211"/>
      <c r="D298" s="212"/>
      <c r="E298" s="606"/>
      <c r="F298" s="607"/>
      <c r="G298" s="607"/>
      <c r="H298" s="607"/>
      <c r="I298" s="607"/>
      <c r="J298" s="607"/>
      <c r="K298" s="608"/>
    </row>
    <row r="299" spans="2:11" s="215" customFormat="1">
      <c r="B299" s="210"/>
      <c r="C299" s="211"/>
      <c r="D299" s="212"/>
      <c r="E299" s="606"/>
      <c r="F299" s="607"/>
      <c r="G299" s="607"/>
      <c r="H299" s="607"/>
      <c r="I299" s="607"/>
      <c r="J299" s="607"/>
      <c r="K299" s="608"/>
    </row>
    <row r="300" spans="2:11" s="215" customFormat="1">
      <c r="B300" s="210"/>
      <c r="C300" s="211"/>
      <c r="D300" s="212"/>
      <c r="E300" s="606"/>
      <c r="F300" s="607"/>
      <c r="G300" s="607"/>
      <c r="H300" s="607"/>
      <c r="I300" s="607"/>
      <c r="J300" s="607"/>
      <c r="K300" s="608"/>
    </row>
    <row r="301" spans="2:11" s="215" customFormat="1">
      <c r="B301" s="210"/>
      <c r="C301" s="211"/>
      <c r="D301" s="212"/>
      <c r="E301" s="606"/>
      <c r="F301" s="607"/>
      <c r="G301" s="607"/>
      <c r="H301" s="607"/>
      <c r="I301" s="607"/>
      <c r="J301" s="607"/>
      <c r="K301" s="608"/>
    </row>
    <row r="302" spans="2:11" s="215" customFormat="1">
      <c r="B302" s="210"/>
      <c r="C302" s="211"/>
      <c r="D302" s="212"/>
      <c r="E302" s="606"/>
      <c r="F302" s="607"/>
      <c r="G302" s="607"/>
      <c r="H302" s="607"/>
      <c r="I302" s="607"/>
      <c r="J302" s="607"/>
      <c r="K302" s="608"/>
    </row>
    <row r="303" spans="2:11" s="215" customFormat="1">
      <c r="B303" s="210"/>
      <c r="C303" s="211"/>
      <c r="D303" s="212"/>
      <c r="E303" s="606"/>
      <c r="F303" s="607"/>
      <c r="G303" s="607"/>
      <c r="H303" s="607"/>
      <c r="I303" s="607"/>
      <c r="J303" s="607"/>
      <c r="K303" s="608"/>
    </row>
    <row r="304" spans="2:11" s="215" customFormat="1">
      <c r="B304" s="210"/>
      <c r="C304" s="211"/>
      <c r="D304" s="212"/>
      <c r="E304" s="606"/>
      <c r="F304" s="607"/>
      <c r="G304" s="607"/>
      <c r="H304" s="607"/>
      <c r="I304" s="607"/>
      <c r="J304" s="607"/>
      <c r="K304" s="608"/>
    </row>
    <row r="305" spans="2:11" s="215" customFormat="1">
      <c r="B305" s="210"/>
      <c r="C305" s="211"/>
      <c r="D305" s="212"/>
      <c r="E305" s="606"/>
      <c r="F305" s="607"/>
      <c r="G305" s="607"/>
      <c r="H305" s="607"/>
      <c r="I305" s="607"/>
      <c r="J305" s="607"/>
      <c r="K305" s="608"/>
    </row>
    <row r="306" spans="2:11" s="215" customFormat="1">
      <c r="B306" s="210"/>
      <c r="C306" s="211"/>
      <c r="D306" s="212"/>
      <c r="E306" s="606"/>
      <c r="F306" s="607"/>
      <c r="G306" s="607"/>
      <c r="H306" s="607"/>
      <c r="I306" s="607"/>
      <c r="J306" s="607"/>
      <c r="K306" s="608"/>
    </row>
    <row r="307" spans="2:11" s="215" customFormat="1">
      <c r="B307" s="210"/>
      <c r="C307" s="211"/>
      <c r="D307" s="212"/>
      <c r="E307" s="606"/>
      <c r="F307" s="607"/>
      <c r="G307" s="607"/>
      <c r="H307" s="607"/>
      <c r="I307" s="607"/>
      <c r="J307" s="607"/>
      <c r="K307" s="608"/>
    </row>
    <row r="308" spans="2:11" s="215" customFormat="1">
      <c r="B308" s="210"/>
      <c r="C308" s="211"/>
      <c r="D308" s="212"/>
      <c r="E308" s="606"/>
      <c r="F308" s="607"/>
      <c r="G308" s="607"/>
      <c r="H308" s="607"/>
      <c r="I308" s="607"/>
      <c r="J308" s="607"/>
      <c r="K308" s="608"/>
    </row>
    <row r="309" spans="2:11" s="215" customFormat="1">
      <c r="B309" s="210"/>
      <c r="C309" s="211"/>
      <c r="D309" s="212"/>
      <c r="E309" s="606"/>
      <c r="F309" s="607"/>
      <c r="G309" s="607"/>
      <c r="H309" s="607"/>
      <c r="I309" s="607"/>
      <c r="J309" s="607"/>
      <c r="K309" s="608"/>
    </row>
    <row r="310" spans="2:11" s="215" customFormat="1">
      <c r="B310" s="210"/>
      <c r="C310" s="211"/>
      <c r="D310" s="212"/>
      <c r="E310" s="606"/>
      <c r="F310" s="607"/>
      <c r="G310" s="607"/>
      <c r="H310" s="607"/>
      <c r="I310" s="607"/>
      <c r="J310" s="607"/>
      <c r="K310" s="608"/>
    </row>
    <row r="311" spans="2:11" s="215" customFormat="1">
      <c r="B311" s="210"/>
      <c r="C311" s="211"/>
      <c r="D311" s="212"/>
      <c r="E311" s="606"/>
      <c r="F311" s="607"/>
      <c r="G311" s="607"/>
      <c r="H311" s="607"/>
      <c r="I311" s="607"/>
      <c r="J311" s="607"/>
      <c r="K311" s="608"/>
    </row>
    <row r="312" spans="2:11" s="215" customFormat="1">
      <c r="B312" s="210"/>
      <c r="C312" s="211"/>
      <c r="D312" s="212"/>
      <c r="E312" s="606"/>
      <c r="F312" s="607"/>
      <c r="G312" s="607"/>
      <c r="H312" s="607"/>
      <c r="I312" s="607"/>
      <c r="J312" s="607"/>
      <c r="K312" s="608"/>
    </row>
    <row r="313" spans="2:11" s="215" customFormat="1">
      <c r="B313" s="210"/>
      <c r="C313" s="211"/>
      <c r="D313" s="212"/>
      <c r="E313" s="606"/>
      <c r="F313" s="607"/>
      <c r="G313" s="607"/>
      <c r="H313" s="607"/>
      <c r="I313" s="607"/>
      <c r="J313" s="607"/>
      <c r="K313" s="608"/>
    </row>
    <row r="314" spans="2:11" s="215" customFormat="1">
      <c r="B314" s="210"/>
      <c r="C314" s="211"/>
      <c r="D314" s="212"/>
      <c r="E314" s="606"/>
      <c r="F314" s="607"/>
      <c r="G314" s="607"/>
      <c r="H314" s="607"/>
      <c r="I314" s="607"/>
      <c r="J314" s="607"/>
      <c r="K314" s="608"/>
    </row>
    <row r="315" spans="2:11" s="215" customFormat="1">
      <c r="B315" s="210"/>
      <c r="C315" s="211"/>
      <c r="D315" s="212"/>
      <c r="E315" s="606"/>
      <c r="F315" s="607"/>
      <c r="G315" s="607"/>
      <c r="H315" s="607"/>
      <c r="I315" s="607"/>
      <c r="J315" s="607"/>
      <c r="K315" s="608"/>
    </row>
    <row r="316" spans="2:11" s="215" customFormat="1">
      <c r="B316" s="210"/>
      <c r="C316" s="211"/>
      <c r="D316" s="212"/>
      <c r="E316" s="606"/>
      <c r="F316" s="607"/>
      <c r="G316" s="607"/>
      <c r="H316" s="607"/>
      <c r="I316" s="607"/>
      <c r="J316" s="607"/>
      <c r="K316" s="608"/>
    </row>
    <row r="317" spans="2:11" s="215" customFormat="1">
      <c r="B317" s="210"/>
      <c r="C317" s="211"/>
      <c r="D317" s="212"/>
      <c r="E317" s="606"/>
      <c r="F317" s="607"/>
      <c r="G317" s="607"/>
      <c r="H317" s="607"/>
      <c r="I317" s="607"/>
      <c r="J317" s="607"/>
      <c r="K317" s="608"/>
    </row>
    <row r="318" spans="2:11" s="215" customFormat="1">
      <c r="B318" s="210"/>
      <c r="C318" s="211"/>
      <c r="D318" s="212"/>
      <c r="E318" s="606"/>
      <c r="F318" s="607"/>
      <c r="G318" s="607"/>
      <c r="H318" s="607"/>
      <c r="I318" s="607"/>
      <c r="J318" s="607"/>
      <c r="K318" s="608"/>
    </row>
    <row r="319" spans="2:11" s="215" customFormat="1">
      <c r="B319" s="210"/>
      <c r="C319" s="211"/>
      <c r="D319" s="212"/>
      <c r="E319" s="606"/>
      <c r="F319" s="607"/>
      <c r="G319" s="607"/>
      <c r="H319" s="607"/>
      <c r="I319" s="607"/>
      <c r="J319" s="607"/>
      <c r="K319" s="608"/>
    </row>
    <row r="320" spans="2:11" s="215" customFormat="1">
      <c r="B320" s="210"/>
      <c r="C320" s="211"/>
      <c r="D320" s="212"/>
      <c r="E320" s="606"/>
      <c r="F320" s="607"/>
      <c r="G320" s="607"/>
      <c r="H320" s="607"/>
      <c r="I320" s="607"/>
      <c r="J320" s="607"/>
      <c r="K320" s="608"/>
    </row>
    <row r="321" spans="2:11" s="215" customFormat="1">
      <c r="B321" s="210"/>
      <c r="C321" s="211"/>
      <c r="D321" s="212"/>
      <c r="E321" s="606"/>
      <c r="F321" s="607"/>
      <c r="G321" s="607"/>
      <c r="H321" s="607"/>
      <c r="I321" s="607"/>
      <c r="J321" s="607"/>
      <c r="K321" s="608"/>
    </row>
    <row r="322" spans="2:11" s="215" customFormat="1">
      <c r="B322" s="210"/>
      <c r="C322" s="211"/>
      <c r="D322" s="212"/>
      <c r="E322" s="606"/>
      <c r="F322" s="607"/>
      <c r="G322" s="607"/>
      <c r="H322" s="607"/>
      <c r="I322" s="607"/>
      <c r="J322" s="607"/>
      <c r="K322" s="608"/>
    </row>
    <row r="323" spans="2:11" s="215" customFormat="1">
      <c r="B323" s="210"/>
      <c r="C323" s="211"/>
      <c r="D323" s="212"/>
      <c r="E323" s="606"/>
      <c r="F323" s="607"/>
      <c r="G323" s="607"/>
      <c r="H323" s="607"/>
      <c r="I323" s="607"/>
      <c r="J323" s="607"/>
      <c r="K323" s="608"/>
    </row>
    <row r="324" spans="2:11" s="215" customFormat="1">
      <c r="B324" s="210"/>
      <c r="C324" s="211"/>
      <c r="D324" s="212"/>
      <c r="E324" s="606"/>
      <c r="F324" s="607"/>
      <c r="G324" s="607"/>
      <c r="H324" s="607"/>
      <c r="I324" s="607"/>
      <c r="J324" s="607"/>
      <c r="K324" s="608"/>
    </row>
    <row r="325" spans="2:11" s="215" customFormat="1">
      <c r="B325" s="210"/>
      <c r="C325" s="211"/>
      <c r="D325" s="212"/>
      <c r="E325" s="606"/>
      <c r="F325" s="607"/>
      <c r="G325" s="607"/>
      <c r="H325" s="607"/>
      <c r="I325" s="607"/>
      <c r="J325" s="607"/>
      <c r="K325" s="608"/>
    </row>
    <row r="326" spans="2:11" s="215" customFormat="1">
      <c r="B326" s="210"/>
      <c r="C326" s="211"/>
      <c r="D326" s="212"/>
      <c r="E326" s="606"/>
      <c r="F326" s="607"/>
      <c r="G326" s="607"/>
      <c r="H326" s="607"/>
      <c r="I326" s="607"/>
      <c r="J326" s="607"/>
      <c r="K326" s="608"/>
    </row>
    <row r="327" spans="2:11" s="215" customFormat="1">
      <c r="B327" s="210"/>
      <c r="C327" s="211"/>
      <c r="D327" s="212"/>
      <c r="E327" s="606"/>
      <c r="F327" s="607"/>
      <c r="G327" s="607"/>
      <c r="H327" s="607"/>
      <c r="I327" s="607"/>
      <c r="J327" s="607"/>
      <c r="K327" s="608"/>
    </row>
    <row r="328" spans="2:11" s="215" customFormat="1">
      <c r="B328" s="210"/>
      <c r="C328" s="211"/>
      <c r="D328" s="212"/>
      <c r="E328" s="606"/>
      <c r="F328" s="607"/>
      <c r="G328" s="607"/>
      <c r="H328" s="607"/>
      <c r="I328" s="607"/>
      <c r="J328" s="607"/>
      <c r="K328" s="608"/>
    </row>
    <row r="329" spans="2:11" s="215" customFormat="1">
      <c r="B329" s="210"/>
      <c r="C329" s="211"/>
      <c r="D329" s="212"/>
      <c r="E329" s="606"/>
      <c r="F329" s="607"/>
      <c r="G329" s="607"/>
      <c r="H329" s="607"/>
      <c r="I329" s="607"/>
      <c r="J329" s="607"/>
      <c r="K329" s="608"/>
    </row>
    <row r="330" spans="2:11" s="215" customFormat="1">
      <c r="B330" s="210"/>
      <c r="C330" s="211"/>
      <c r="D330" s="212"/>
      <c r="E330" s="606"/>
      <c r="F330" s="607"/>
      <c r="G330" s="607"/>
      <c r="H330" s="607"/>
      <c r="I330" s="607"/>
      <c r="J330" s="607"/>
      <c r="K330" s="608"/>
    </row>
    <row r="331" spans="2:11" s="215" customFormat="1">
      <c r="B331" s="210"/>
      <c r="C331" s="211"/>
      <c r="D331" s="212"/>
      <c r="E331" s="606"/>
      <c r="F331" s="607"/>
      <c r="G331" s="607"/>
      <c r="H331" s="607"/>
      <c r="I331" s="607"/>
      <c r="J331" s="607"/>
      <c r="K331" s="608"/>
    </row>
    <row r="332" spans="2:11" s="215" customFormat="1">
      <c r="B332" s="210"/>
      <c r="C332" s="211"/>
      <c r="D332" s="212"/>
      <c r="E332" s="606"/>
      <c r="F332" s="607"/>
      <c r="G332" s="607"/>
      <c r="H332" s="607"/>
      <c r="I332" s="607"/>
      <c r="J332" s="607"/>
      <c r="K332" s="608"/>
    </row>
    <row r="333" spans="2:11" s="215" customFormat="1">
      <c r="B333" s="210"/>
      <c r="C333" s="211"/>
      <c r="D333" s="212"/>
      <c r="E333" s="606"/>
      <c r="F333" s="607"/>
      <c r="G333" s="607"/>
      <c r="H333" s="607"/>
      <c r="I333" s="607"/>
      <c r="J333" s="607"/>
      <c r="K333" s="608"/>
    </row>
    <row r="334" spans="2:11" s="215" customFormat="1">
      <c r="B334" s="210"/>
      <c r="C334" s="211"/>
      <c r="D334" s="212"/>
      <c r="E334" s="606"/>
      <c r="F334" s="607"/>
      <c r="G334" s="607"/>
      <c r="H334" s="607"/>
      <c r="I334" s="607"/>
      <c r="J334" s="607"/>
      <c r="K334" s="608"/>
    </row>
    <row r="335" spans="2:11" s="215" customFormat="1">
      <c r="B335" s="210"/>
      <c r="C335" s="211"/>
      <c r="D335" s="212"/>
      <c r="E335" s="606"/>
      <c r="F335" s="607"/>
      <c r="G335" s="607"/>
      <c r="H335" s="607"/>
      <c r="I335" s="607"/>
      <c r="J335" s="607"/>
      <c r="K335" s="608"/>
    </row>
    <row r="336" spans="2:11" s="215" customFormat="1">
      <c r="B336" s="210"/>
      <c r="C336" s="211"/>
      <c r="D336" s="212"/>
      <c r="E336" s="606"/>
      <c r="F336" s="607"/>
      <c r="G336" s="607"/>
      <c r="H336" s="607"/>
      <c r="I336" s="607"/>
      <c r="J336" s="607"/>
      <c r="K336" s="608"/>
    </row>
    <row r="337" spans="2:11" s="215" customFormat="1">
      <c r="B337" s="210"/>
      <c r="C337" s="211"/>
      <c r="D337" s="212"/>
      <c r="E337" s="606"/>
      <c r="F337" s="607"/>
      <c r="G337" s="607"/>
      <c r="H337" s="607"/>
      <c r="I337" s="607"/>
      <c r="J337" s="607"/>
      <c r="K337" s="608"/>
    </row>
    <row r="338" spans="2:11" s="215" customFormat="1">
      <c r="B338" s="210"/>
      <c r="C338" s="211"/>
      <c r="D338" s="212"/>
      <c r="E338" s="606"/>
      <c r="F338" s="607"/>
      <c r="G338" s="607"/>
      <c r="H338" s="607"/>
      <c r="I338" s="607"/>
      <c r="J338" s="607"/>
      <c r="K338" s="608"/>
    </row>
    <row r="339" spans="2:11" s="215" customFormat="1">
      <c r="B339" s="210"/>
      <c r="C339" s="211"/>
      <c r="D339" s="212"/>
      <c r="E339" s="606"/>
      <c r="F339" s="607"/>
      <c r="G339" s="607"/>
      <c r="H339" s="607"/>
      <c r="I339" s="607"/>
      <c r="J339" s="607"/>
      <c r="K339" s="608"/>
    </row>
    <row r="340" spans="2:11" s="215" customFormat="1">
      <c r="B340" s="210"/>
      <c r="C340" s="211"/>
      <c r="D340" s="212"/>
      <c r="E340" s="606"/>
      <c r="F340" s="607"/>
      <c r="G340" s="607"/>
      <c r="H340" s="607"/>
      <c r="I340" s="607"/>
      <c r="J340" s="607"/>
      <c r="K340" s="608"/>
    </row>
    <row r="341" spans="2:11" s="215" customFormat="1">
      <c r="B341" s="210"/>
      <c r="C341" s="211"/>
      <c r="D341" s="212"/>
      <c r="E341" s="606"/>
      <c r="F341" s="607"/>
      <c r="G341" s="607"/>
      <c r="H341" s="607"/>
      <c r="I341" s="607"/>
      <c r="J341" s="607"/>
      <c r="K341" s="608"/>
    </row>
    <row r="342" spans="2:11" s="215" customFormat="1">
      <c r="B342" s="210"/>
      <c r="C342" s="211"/>
      <c r="D342" s="212"/>
      <c r="E342" s="606"/>
      <c r="F342" s="607"/>
      <c r="G342" s="607"/>
      <c r="H342" s="607"/>
      <c r="I342" s="607"/>
      <c r="J342" s="607"/>
      <c r="K342" s="608"/>
    </row>
    <row r="343" spans="2:11" s="215" customFormat="1">
      <c r="B343" s="210"/>
      <c r="C343" s="211"/>
      <c r="D343" s="212"/>
      <c r="E343" s="606"/>
      <c r="F343" s="607"/>
      <c r="G343" s="607"/>
      <c r="H343" s="607"/>
      <c r="I343" s="607"/>
      <c r="J343" s="607"/>
      <c r="K343" s="608"/>
    </row>
    <row r="344" spans="2:11" s="215" customFormat="1">
      <c r="B344" s="210"/>
      <c r="C344" s="211"/>
      <c r="D344" s="212"/>
      <c r="E344" s="606"/>
      <c r="F344" s="607"/>
      <c r="G344" s="607"/>
      <c r="H344" s="607"/>
      <c r="I344" s="607"/>
      <c r="J344" s="607"/>
      <c r="K344" s="608"/>
    </row>
    <row r="345" spans="2:11" s="215" customFormat="1">
      <c r="B345" s="210"/>
      <c r="C345" s="211"/>
      <c r="D345" s="212"/>
      <c r="E345" s="606"/>
      <c r="F345" s="607"/>
      <c r="G345" s="607"/>
      <c r="H345" s="607"/>
      <c r="I345" s="607"/>
      <c r="J345" s="607"/>
      <c r="K345" s="608"/>
    </row>
    <row r="346" spans="2:11" s="215" customFormat="1">
      <c r="B346" s="210"/>
      <c r="C346" s="211"/>
      <c r="D346" s="212"/>
      <c r="E346" s="606"/>
      <c r="F346" s="607"/>
      <c r="G346" s="607"/>
      <c r="H346" s="607"/>
      <c r="I346" s="607"/>
      <c r="J346" s="607"/>
      <c r="K346" s="608"/>
    </row>
    <row r="347" spans="2:11" s="215" customFormat="1">
      <c r="B347" s="210"/>
      <c r="C347" s="211"/>
      <c r="D347" s="212"/>
      <c r="E347" s="606"/>
      <c r="F347" s="607"/>
      <c r="G347" s="607"/>
      <c r="H347" s="607"/>
      <c r="I347" s="607"/>
      <c r="J347" s="607"/>
      <c r="K347" s="608"/>
    </row>
    <row r="348" spans="2:11" s="215" customFormat="1">
      <c r="B348" s="210"/>
      <c r="C348" s="211"/>
      <c r="D348" s="212"/>
      <c r="E348" s="606"/>
      <c r="F348" s="607"/>
      <c r="G348" s="607"/>
      <c r="H348" s="607"/>
      <c r="I348" s="607"/>
      <c r="J348" s="607"/>
      <c r="K348" s="608"/>
    </row>
    <row r="349" spans="2:11" s="215" customFormat="1">
      <c r="B349" s="210"/>
      <c r="C349" s="211"/>
      <c r="D349" s="212"/>
      <c r="E349" s="606"/>
      <c r="F349" s="607"/>
      <c r="G349" s="607"/>
      <c r="H349" s="607"/>
      <c r="I349" s="607"/>
      <c r="J349" s="607"/>
      <c r="K349" s="608"/>
    </row>
    <row r="350" spans="2:11" s="215" customFormat="1">
      <c r="B350" s="210"/>
      <c r="C350" s="211"/>
      <c r="D350" s="212"/>
      <c r="E350" s="606"/>
      <c r="F350" s="607"/>
      <c r="G350" s="607"/>
      <c r="H350" s="607"/>
      <c r="I350" s="607"/>
      <c r="J350" s="607"/>
      <c r="K350" s="608"/>
    </row>
    <row r="351" spans="2:11" s="215" customFormat="1">
      <c r="B351" s="210"/>
      <c r="C351" s="211"/>
      <c r="D351" s="212"/>
      <c r="E351" s="606"/>
      <c r="F351" s="607"/>
      <c r="G351" s="607"/>
      <c r="H351" s="607"/>
      <c r="I351" s="607"/>
      <c r="J351" s="607"/>
      <c r="K351" s="608"/>
    </row>
    <row r="352" spans="2:11" s="215" customFormat="1">
      <c r="B352" s="210"/>
      <c r="C352" s="211"/>
      <c r="D352" s="212"/>
      <c r="E352" s="606"/>
      <c r="F352" s="607"/>
      <c r="G352" s="607"/>
      <c r="H352" s="607"/>
      <c r="I352" s="607"/>
      <c r="J352" s="607"/>
      <c r="K352" s="608"/>
    </row>
    <row r="353" spans="2:11" s="215" customFormat="1">
      <c r="B353" s="210"/>
      <c r="C353" s="211"/>
      <c r="D353" s="212"/>
      <c r="E353" s="606"/>
      <c r="F353" s="607"/>
      <c r="G353" s="607"/>
      <c r="H353" s="607"/>
      <c r="I353" s="607"/>
      <c r="J353" s="607"/>
      <c r="K353" s="608"/>
    </row>
    <row r="354" spans="2:11" s="215" customFormat="1">
      <c r="B354" s="210"/>
      <c r="C354" s="211"/>
      <c r="D354" s="212"/>
      <c r="E354" s="606"/>
      <c r="F354" s="607"/>
      <c r="G354" s="607"/>
      <c r="H354" s="607"/>
      <c r="I354" s="607"/>
      <c r="J354" s="607"/>
      <c r="K354" s="608"/>
    </row>
    <row r="355" spans="2:11" s="215" customFormat="1">
      <c r="B355" s="210"/>
      <c r="C355" s="211"/>
      <c r="D355" s="212"/>
      <c r="E355" s="606"/>
      <c r="F355" s="607"/>
      <c r="G355" s="607"/>
      <c r="H355" s="607"/>
      <c r="I355" s="607"/>
      <c r="J355" s="607"/>
      <c r="K355" s="608"/>
    </row>
    <row r="356" spans="2:11" s="215" customFormat="1">
      <c r="B356" s="210"/>
      <c r="C356" s="211"/>
      <c r="D356" s="212"/>
      <c r="E356" s="606"/>
      <c r="F356" s="607"/>
      <c r="G356" s="607"/>
      <c r="H356" s="607"/>
      <c r="I356" s="607"/>
      <c r="J356" s="607"/>
      <c r="K356" s="608"/>
    </row>
    <row r="357" spans="2:11" s="215" customFormat="1">
      <c r="B357" s="210"/>
      <c r="C357" s="211"/>
      <c r="D357" s="212"/>
      <c r="E357" s="606"/>
      <c r="F357" s="607"/>
      <c r="G357" s="607"/>
      <c r="H357" s="607"/>
      <c r="I357" s="607"/>
      <c r="J357" s="607"/>
      <c r="K357" s="608"/>
    </row>
    <row r="358" spans="2:11" s="215" customFormat="1">
      <c r="B358" s="210"/>
      <c r="C358" s="211"/>
      <c r="D358" s="212"/>
      <c r="E358" s="606"/>
      <c r="F358" s="607"/>
      <c r="G358" s="607"/>
      <c r="H358" s="607"/>
      <c r="I358" s="607"/>
      <c r="J358" s="607"/>
      <c r="K358" s="608"/>
    </row>
    <row r="359" spans="2:11" s="215" customFormat="1">
      <c r="B359" s="210"/>
      <c r="C359" s="211"/>
      <c r="D359" s="212"/>
      <c r="E359" s="606"/>
      <c r="F359" s="607"/>
      <c r="G359" s="607"/>
      <c r="H359" s="607"/>
      <c r="I359" s="607"/>
      <c r="J359" s="607"/>
      <c r="K359" s="608"/>
    </row>
    <row r="360" spans="2:11" s="215" customFormat="1">
      <c r="B360" s="210"/>
      <c r="C360" s="211"/>
      <c r="D360" s="212"/>
      <c r="E360" s="606"/>
      <c r="F360" s="607"/>
      <c r="G360" s="607"/>
      <c r="H360" s="607"/>
      <c r="I360" s="607"/>
      <c r="J360" s="607"/>
      <c r="K360" s="608"/>
    </row>
    <row r="361" spans="2:11" s="215" customFormat="1">
      <c r="B361" s="210"/>
      <c r="C361" s="211"/>
      <c r="D361" s="212"/>
      <c r="E361" s="606"/>
      <c r="F361" s="607"/>
      <c r="G361" s="607"/>
      <c r="H361" s="607"/>
      <c r="I361" s="607"/>
      <c r="J361" s="607"/>
      <c r="K361" s="608"/>
    </row>
    <row r="362" spans="2:11" s="215" customFormat="1">
      <c r="B362" s="210"/>
      <c r="C362" s="211"/>
      <c r="D362" s="212"/>
      <c r="E362" s="606"/>
      <c r="F362" s="607"/>
      <c r="G362" s="607"/>
      <c r="H362" s="607"/>
      <c r="I362" s="607"/>
      <c r="J362" s="607"/>
      <c r="K362" s="608"/>
    </row>
    <row r="363" spans="2:11" s="215" customFormat="1">
      <c r="B363" s="210"/>
      <c r="C363" s="211"/>
      <c r="D363" s="212"/>
      <c r="E363" s="606"/>
      <c r="F363" s="607"/>
      <c r="G363" s="607"/>
      <c r="H363" s="607"/>
      <c r="I363" s="607"/>
      <c r="J363" s="607"/>
      <c r="K363" s="608"/>
    </row>
    <row r="364" spans="2:11" s="215" customFormat="1">
      <c r="B364" s="210"/>
      <c r="C364" s="211"/>
      <c r="D364" s="212"/>
      <c r="E364" s="606"/>
      <c r="F364" s="607"/>
      <c r="G364" s="607"/>
      <c r="H364" s="607"/>
      <c r="I364" s="607"/>
      <c r="J364" s="607"/>
      <c r="K364" s="608"/>
    </row>
    <row r="365" spans="2:11" s="215" customFormat="1">
      <c r="B365" s="210"/>
      <c r="C365" s="211"/>
      <c r="D365" s="212"/>
      <c r="E365" s="606"/>
      <c r="F365" s="607"/>
      <c r="G365" s="607"/>
      <c r="H365" s="607"/>
      <c r="I365" s="607"/>
      <c r="J365" s="607"/>
      <c r="K365" s="608"/>
    </row>
    <row r="366" spans="2:11" s="215" customFormat="1">
      <c r="B366" s="210"/>
      <c r="C366" s="211"/>
      <c r="D366" s="212"/>
      <c r="E366" s="606"/>
      <c r="F366" s="607"/>
      <c r="G366" s="607"/>
      <c r="H366" s="607"/>
      <c r="I366" s="607"/>
      <c r="J366" s="607"/>
      <c r="K366" s="608"/>
    </row>
    <row r="367" spans="2:11" s="215" customFormat="1">
      <c r="B367" s="210"/>
      <c r="C367" s="211"/>
      <c r="D367" s="212"/>
      <c r="E367" s="606"/>
      <c r="F367" s="607"/>
      <c r="G367" s="607"/>
      <c r="H367" s="607"/>
      <c r="I367" s="607"/>
      <c r="J367" s="607"/>
      <c r="K367" s="608"/>
    </row>
    <row r="368" spans="2:11" s="215" customFormat="1">
      <c r="B368" s="210"/>
      <c r="C368" s="211"/>
      <c r="D368" s="212"/>
      <c r="E368" s="606"/>
      <c r="F368" s="607"/>
      <c r="G368" s="607"/>
      <c r="H368" s="607"/>
      <c r="I368" s="607"/>
      <c r="J368" s="607"/>
      <c r="K368" s="608"/>
    </row>
    <row r="369" spans="2:11" s="215" customFormat="1">
      <c r="B369" s="210"/>
      <c r="C369" s="211"/>
      <c r="D369" s="212"/>
      <c r="E369" s="606"/>
      <c r="F369" s="607"/>
      <c r="G369" s="607"/>
      <c r="H369" s="607"/>
      <c r="I369" s="607"/>
      <c r="J369" s="607"/>
      <c r="K369" s="608"/>
    </row>
    <row r="370" spans="2:11" s="215" customFormat="1">
      <c r="B370" s="210"/>
      <c r="C370" s="211"/>
      <c r="D370" s="212"/>
      <c r="E370" s="606"/>
      <c r="F370" s="607"/>
      <c r="G370" s="607"/>
      <c r="H370" s="607"/>
      <c r="I370" s="607"/>
      <c r="J370" s="607"/>
      <c r="K370" s="608"/>
    </row>
    <row r="371" spans="2:11" s="215" customFormat="1">
      <c r="B371" s="210"/>
      <c r="C371" s="211"/>
      <c r="D371" s="212"/>
      <c r="E371" s="606"/>
      <c r="F371" s="607"/>
      <c r="G371" s="607"/>
      <c r="H371" s="607"/>
      <c r="I371" s="607"/>
      <c r="J371" s="607"/>
      <c r="K371" s="608"/>
    </row>
    <row r="372" spans="2:11" s="215" customFormat="1">
      <c r="B372" s="210"/>
      <c r="C372" s="211"/>
      <c r="D372" s="212"/>
      <c r="E372" s="606"/>
      <c r="F372" s="607"/>
      <c r="G372" s="607"/>
      <c r="H372" s="607"/>
      <c r="I372" s="607"/>
      <c r="J372" s="607"/>
      <c r="K372" s="608"/>
    </row>
    <row r="373" spans="2:11" s="215" customFormat="1">
      <c r="B373" s="210"/>
      <c r="C373" s="211"/>
      <c r="D373" s="212"/>
      <c r="E373" s="606"/>
      <c r="F373" s="607"/>
      <c r="G373" s="607"/>
      <c r="H373" s="607"/>
      <c r="I373" s="607"/>
      <c r="J373" s="607"/>
      <c r="K373" s="608"/>
    </row>
    <row r="374" spans="2:11" s="215" customFormat="1">
      <c r="B374" s="210"/>
      <c r="C374" s="211"/>
      <c r="D374" s="212"/>
      <c r="E374" s="606"/>
      <c r="F374" s="607"/>
      <c r="G374" s="607"/>
      <c r="H374" s="607"/>
      <c r="I374" s="607"/>
      <c r="J374" s="607"/>
      <c r="K374" s="608"/>
    </row>
    <row r="375" spans="2:11" s="215" customFormat="1">
      <c r="B375" s="210"/>
      <c r="C375" s="211"/>
      <c r="D375" s="212"/>
      <c r="E375" s="606"/>
      <c r="F375" s="607"/>
      <c r="G375" s="607"/>
      <c r="H375" s="607"/>
      <c r="I375" s="607"/>
      <c r="J375" s="607"/>
      <c r="K375" s="608"/>
    </row>
    <row r="376" spans="2:11" s="215" customFormat="1">
      <c r="B376" s="210"/>
      <c r="C376" s="211"/>
      <c r="D376" s="212"/>
      <c r="E376" s="606"/>
      <c r="F376" s="607"/>
      <c r="G376" s="607"/>
      <c r="H376" s="607"/>
      <c r="I376" s="607"/>
      <c r="J376" s="607"/>
      <c r="K376" s="608"/>
    </row>
    <row r="377" spans="2:11" s="215" customFormat="1">
      <c r="B377" s="210"/>
      <c r="C377" s="211"/>
      <c r="D377" s="212"/>
      <c r="E377" s="606"/>
      <c r="F377" s="607"/>
      <c r="G377" s="607"/>
      <c r="H377" s="607"/>
      <c r="I377" s="607"/>
      <c r="J377" s="607"/>
      <c r="K377" s="608"/>
    </row>
    <row r="378" spans="2:11" s="215" customFormat="1">
      <c r="B378" s="210"/>
      <c r="C378" s="211"/>
      <c r="D378" s="212"/>
      <c r="E378" s="606"/>
      <c r="F378" s="607"/>
      <c r="G378" s="607"/>
      <c r="H378" s="607"/>
      <c r="I378" s="607"/>
      <c r="J378" s="607"/>
      <c r="K378" s="608"/>
    </row>
    <row r="379" spans="2:11" s="215" customFormat="1">
      <c r="B379" s="210"/>
      <c r="C379" s="211"/>
      <c r="D379" s="212"/>
      <c r="E379" s="606"/>
      <c r="F379" s="607"/>
      <c r="G379" s="607"/>
      <c r="H379" s="607"/>
      <c r="I379" s="607"/>
      <c r="J379" s="607"/>
      <c r="K379" s="608"/>
    </row>
    <row r="380" spans="2:11" s="215" customFormat="1">
      <c r="B380" s="210"/>
      <c r="C380" s="211"/>
      <c r="D380" s="212"/>
      <c r="E380" s="606"/>
      <c r="F380" s="607"/>
      <c r="G380" s="607"/>
      <c r="H380" s="607"/>
      <c r="I380" s="607"/>
      <c r="J380" s="607"/>
      <c r="K380" s="608"/>
    </row>
    <row r="381" spans="2:11" s="215" customFormat="1">
      <c r="B381" s="210"/>
      <c r="C381" s="211"/>
      <c r="D381" s="212"/>
      <c r="E381" s="606"/>
      <c r="F381" s="607"/>
      <c r="G381" s="607"/>
      <c r="H381" s="607"/>
      <c r="I381" s="607"/>
      <c r="J381" s="607"/>
      <c r="K381" s="608"/>
    </row>
    <row r="382" spans="2:11" s="215" customFormat="1">
      <c r="B382" s="210"/>
      <c r="C382" s="211"/>
      <c r="D382" s="212"/>
      <c r="E382" s="606"/>
      <c r="F382" s="607"/>
      <c r="G382" s="607"/>
      <c r="H382" s="607"/>
      <c r="I382" s="607"/>
      <c r="J382" s="607"/>
      <c r="K382" s="608"/>
    </row>
    <row r="383" spans="2:11" s="215" customFormat="1">
      <c r="B383" s="210"/>
      <c r="C383" s="211"/>
      <c r="D383" s="212"/>
      <c r="E383" s="606"/>
      <c r="F383" s="607"/>
      <c r="G383" s="607"/>
      <c r="H383" s="607"/>
      <c r="I383" s="607"/>
      <c r="J383" s="607"/>
      <c r="K383" s="608"/>
    </row>
    <row r="384" spans="2:11" s="215" customFormat="1">
      <c r="B384" s="210"/>
      <c r="C384" s="211"/>
      <c r="D384" s="212"/>
      <c r="E384" s="606"/>
      <c r="F384" s="607"/>
      <c r="G384" s="607"/>
      <c r="H384" s="607"/>
      <c r="I384" s="607"/>
      <c r="J384" s="607"/>
      <c r="K384" s="608"/>
    </row>
    <row r="385" spans="2:11" s="215" customFormat="1">
      <c r="B385" s="210"/>
      <c r="C385" s="211"/>
      <c r="D385" s="212"/>
      <c r="E385" s="606"/>
      <c r="F385" s="607"/>
      <c r="G385" s="607"/>
      <c r="H385" s="607"/>
      <c r="I385" s="607"/>
      <c r="J385" s="607"/>
      <c r="K385" s="608"/>
    </row>
    <row r="386" spans="2:11" s="215" customFormat="1">
      <c r="B386" s="210"/>
      <c r="C386" s="211"/>
      <c r="D386" s="212"/>
      <c r="E386" s="606"/>
      <c r="F386" s="607"/>
      <c r="G386" s="607"/>
      <c r="H386" s="607"/>
      <c r="I386" s="607"/>
      <c r="J386" s="607"/>
      <c r="K386" s="608"/>
    </row>
    <row r="387" spans="2:11" s="215" customFormat="1">
      <c r="B387" s="210"/>
      <c r="C387" s="211"/>
      <c r="D387" s="212"/>
      <c r="E387" s="606"/>
      <c r="F387" s="607"/>
      <c r="G387" s="607"/>
      <c r="H387" s="607"/>
      <c r="I387" s="607"/>
      <c r="J387" s="607"/>
      <c r="K387" s="608"/>
    </row>
    <row r="388" spans="2:11" s="215" customFormat="1">
      <c r="B388" s="210"/>
      <c r="C388" s="211"/>
      <c r="D388" s="212"/>
      <c r="E388" s="606"/>
      <c r="F388" s="607"/>
      <c r="G388" s="607"/>
      <c r="H388" s="607"/>
      <c r="I388" s="607"/>
      <c r="J388" s="607"/>
      <c r="K388" s="608"/>
    </row>
    <row r="389" spans="2:11" s="215" customFormat="1">
      <c r="B389" s="210"/>
      <c r="C389" s="211"/>
      <c r="D389" s="212"/>
      <c r="E389" s="606"/>
      <c r="F389" s="607"/>
      <c r="G389" s="607"/>
      <c r="H389" s="607"/>
      <c r="I389" s="607"/>
      <c r="J389" s="607"/>
      <c r="K389" s="608"/>
    </row>
    <row r="390" spans="2:11" s="215" customFormat="1">
      <c r="B390" s="210"/>
      <c r="C390" s="211"/>
      <c r="D390" s="212"/>
      <c r="E390" s="606"/>
      <c r="F390" s="607"/>
      <c r="G390" s="607"/>
      <c r="H390" s="607"/>
      <c r="I390" s="607"/>
      <c r="J390" s="607"/>
      <c r="K390" s="608"/>
    </row>
    <row r="391" spans="2:11" s="215" customFormat="1">
      <c r="B391" s="210"/>
      <c r="C391" s="211"/>
      <c r="D391" s="212"/>
      <c r="E391" s="606"/>
      <c r="F391" s="607"/>
      <c r="G391" s="607"/>
      <c r="H391" s="607"/>
      <c r="I391" s="607"/>
      <c r="J391" s="607"/>
      <c r="K391" s="608"/>
    </row>
    <row r="392" spans="2:11" s="215" customFormat="1">
      <c r="B392" s="210"/>
      <c r="C392" s="211"/>
      <c r="D392" s="212"/>
      <c r="E392" s="606"/>
      <c r="F392" s="607"/>
      <c r="G392" s="607"/>
      <c r="H392" s="607"/>
      <c r="I392" s="607"/>
      <c r="J392" s="607"/>
      <c r="K392" s="608"/>
    </row>
    <row r="393" spans="2:11" s="215" customFormat="1">
      <c r="B393" s="210"/>
      <c r="C393" s="211"/>
      <c r="D393" s="212"/>
      <c r="E393" s="606"/>
      <c r="F393" s="607"/>
      <c r="G393" s="607"/>
      <c r="H393" s="607"/>
      <c r="I393" s="607"/>
      <c r="J393" s="607"/>
      <c r="K393" s="608"/>
    </row>
    <row r="394" spans="2:11" s="215" customFormat="1">
      <c r="B394" s="210"/>
      <c r="C394" s="211"/>
      <c r="D394" s="212"/>
      <c r="E394" s="606"/>
      <c r="F394" s="607"/>
      <c r="G394" s="607"/>
      <c r="H394" s="607"/>
      <c r="I394" s="607"/>
      <c r="J394" s="607"/>
      <c r="K394" s="608"/>
    </row>
    <row r="395" spans="2:11" s="215" customFormat="1">
      <c r="B395" s="210"/>
      <c r="C395" s="211"/>
      <c r="D395" s="212"/>
      <c r="E395" s="606"/>
      <c r="F395" s="607"/>
      <c r="G395" s="607"/>
      <c r="H395" s="607"/>
      <c r="I395" s="607"/>
      <c r="J395" s="607"/>
      <c r="K395" s="608"/>
    </row>
    <row r="396" spans="2:11" s="215" customFormat="1">
      <c r="B396" s="210"/>
      <c r="C396" s="211"/>
      <c r="D396" s="212"/>
      <c r="E396" s="606"/>
      <c r="F396" s="607"/>
      <c r="G396" s="607"/>
      <c r="H396" s="607"/>
      <c r="I396" s="607"/>
      <c r="J396" s="607"/>
      <c r="K396" s="608"/>
    </row>
    <row r="397" spans="2:11" s="215" customFormat="1">
      <c r="B397" s="210"/>
      <c r="C397" s="211"/>
      <c r="D397" s="212"/>
      <c r="E397" s="606"/>
      <c r="F397" s="607"/>
      <c r="G397" s="607"/>
      <c r="H397" s="607"/>
      <c r="I397" s="607"/>
      <c r="J397" s="607"/>
      <c r="K397" s="608"/>
    </row>
    <row r="398" spans="2:11" s="215" customFormat="1">
      <c r="B398" s="210"/>
      <c r="C398" s="211"/>
      <c r="D398" s="212"/>
      <c r="E398" s="606"/>
      <c r="F398" s="607"/>
      <c r="G398" s="607"/>
      <c r="H398" s="607"/>
      <c r="I398" s="607"/>
      <c r="J398" s="607"/>
      <c r="K398" s="608"/>
    </row>
    <row r="399" spans="2:11" s="215" customFormat="1">
      <c r="B399" s="210"/>
      <c r="C399" s="211"/>
      <c r="D399" s="212"/>
      <c r="E399" s="606"/>
      <c r="F399" s="607"/>
      <c r="G399" s="607"/>
      <c r="H399" s="607"/>
      <c r="I399" s="607"/>
      <c r="J399" s="607"/>
      <c r="K399" s="608"/>
    </row>
    <row r="400" spans="2:11" s="215" customFormat="1">
      <c r="B400" s="210"/>
      <c r="C400" s="211"/>
      <c r="D400" s="212"/>
      <c r="E400" s="606"/>
      <c r="F400" s="607"/>
      <c r="G400" s="607"/>
      <c r="H400" s="607"/>
      <c r="I400" s="607"/>
      <c r="J400" s="607"/>
      <c r="K400" s="608"/>
    </row>
    <row r="401" spans="2:11" s="215" customFormat="1">
      <c r="B401" s="210"/>
      <c r="C401" s="211"/>
      <c r="D401" s="212"/>
      <c r="E401" s="606"/>
      <c r="F401" s="607"/>
      <c r="G401" s="607"/>
      <c r="H401" s="607"/>
      <c r="I401" s="607"/>
      <c r="J401" s="607"/>
      <c r="K401" s="608"/>
    </row>
    <row r="402" spans="2:11" s="215" customFormat="1">
      <c r="B402" s="210"/>
      <c r="C402" s="211"/>
      <c r="D402" s="212"/>
      <c r="E402" s="606"/>
      <c r="F402" s="607"/>
      <c r="G402" s="607"/>
      <c r="H402" s="607"/>
      <c r="I402" s="607"/>
      <c r="J402" s="607"/>
      <c r="K402" s="608"/>
    </row>
    <row r="403" spans="2:11" s="215" customFormat="1">
      <c r="B403" s="210"/>
      <c r="C403" s="211"/>
      <c r="D403" s="212"/>
      <c r="E403" s="606"/>
      <c r="F403" s="607"/>
      <c r="G403" s="607"/>
      <c r="H403" s="607"/>
      <c r="I403" s="607"/>
      <c r="J403" s="607"/>
      <c r="K403" s="608"/>
    </row>
    <row r="404" spans="2:11" s="215" customFormat="1">
      <c r="B404" s="210"/>
      <c r="C404" s="211"/>
      <c r="D404" s="212"/>
      <c r="E404" s="606"/>
      <c r="F404" s="607"/>
      <c r="G404" s="607"/>
      <c r="H404" s="607"/>
      <c r="I404" s="607"/>
      <c r="J404" s="607"/>
      <c r="K404" s="608"/>
    </row>
    <row r="405" spans="2:11" s="215" customFormat="1">
      <c r="B405" s="210"/>
      <c r="C405" s="211"/>
      <c r="D405" s="212"/>
      <c r="E405" s="606"/>
      <c r="F405" s="607"/>
      <c r="G405" s="607"/>
      <c r="H405" s="607"/>
      <c r="I405" s="607"/>
      <c r="J405" s="607"/>
      <c r="K405" s="608"/>
    </row>
    <row r="406" spans="2:11" s="215" customFormat="1">
      <c r="B406" s="210"/>
      <c r="C406" s="211"/>
      <c r="D406" s="212"/>
      <c r="E406" s="606"/>
      <c r="F406" s="607"/>
      <c r="G406" s="607"/>
      <c r="H406" s="607"/>
      <c r="I406" s="607"/>
      <c r="J406" s="607"/>
      <c r="K406" s="608"/>
    </row>
    <row r="407" spans="2:11" s="215" customFormat="1">
      <c r="B407" s="210"/>
      <c r="C407" s="211"/>
      <c r="D407" s="212"/>
      <c r="E407" s="606"/>
      <c r="F407" s="607"/>
      <c r="G407" s="607"/>
      <c r="H407" s="607"/>
      <c r="I407" s="607"/>
      <c r="J407" s="607"/>
      <c r="K407" s="608"/>
    </row>
    <row r="408" spans="2:11" s="215" customFormat="1">
      <c r="B408" s="210"/>
      <c r="C408" s="211"/>
      <c r="D408" s="212"/>
      <c r="E408" s="606"/>
      <c r="F408" s="607"/>
      <c r="G408" s="607"/>
      <c r="H408" s="607"/>
      <c r="I408" s="607"/>
      <c r="J408" s="607"/>
      <c r="K408" s="608"/>
    </row>
    <row r="409" spans="2:11" s="215" customFormat="1">
      <c r="B409" s="210"/>
      <c r="C409" s="211"/>
      <c r="D409" s="212"/>
      <c r="E409" s="606"/>
      <c r="F409" s="607"/>
      <c r="G409" s="607"/>
      <c r="H409" s="607"/>
      <c r="I409" s="607"/>
      <c r="J409" s="607"/>
      <c r="K409" s="608"/>
    </row>
    <row r="410" spans="2:11" s="215" customFormat="1">
      <c r="B410" s="210"/>
      <c r="C410" s="211"/>
      <c r="D410" s="212"/>
      <c r="E410" s="606"/>
      <c r="F410" s="607"/>
      <c r="G410" s="607"/>
      <c r="H410" s="607"/>
      <c r="I410" s="607"/>
      <c r="J410" s="607"/>
      <c r="K410" s="608"/>
    </row>
    <row r="411" spans="2:11" s="215" customFormat="1">
      <c r="B411" s="210"/>
      <c r="C411" s="211"/>
      <c r="D411" s="212"/>
      <c r="E411" s="606"/>
      <c r="F411" s="607"/>
      <c r="G411" s="607"/>
      <c r="H411" s="607"/>
      <c r="I411" s="607"/>
      <c r="J411" s="607"/>
      <c r="K411" s="608"/>
    </row>
    <row r="412" spans="2:11" s="215" customFormat="1">
      <c r="B412" s="210"/>
      <c r="C412" s="211"/>
      <c r="D412" s="212"/>
      <c r="E412" s="606"/>
      <c r="F412" s="607"/>
      <c r="G412" s="607"/>
      <c r="H412" s="607"/>
      <c r="I412" s="607"/>
      <c r="J412" s="607"/>
      <c r="K412" s="608"/>
    </row>
    <row r="413" spans="2:11" s="215" customFormat="1">
      <c r="B413" s="210"/>
      <c r="C413" s="211"/>
      <c r="D413" s="212"/>
      <c r="E413" s="606"/>
      <c r="F413" s="607"/>
      <c r="G413" s="607"/>
      <c r="H413" s="607"/>
      <c r="I413" s="607"/>
      <c r="J413" s="607"/>
      <c r="K413" s="608"/>
    </row>
    <row r="414" spans="2:11" s="215" customFormat="1">
      <c r="B414" s="210"/>
      <c r="C414" s="211"/>
      <c r="D414" s="212"/>
      <c r="E414" s="606"/>
      <c r="F414" s="607"/>
      <c r="G414" s="607"/>
      <c r="H414" s="607"/>
      <c r="I414" s="607"/>
      <c r="J414" s="607"/>
      <c r="K414" s="608"/>
    </row>
    <row r="415" spans="2:11" s="215" customFormat="1">
      <c r="B415" s="210"/>
      <c r="C415" s="211"/>
      <c r="D415" s="212"/>
      <c r="E415" s="606"/>
      <c r="F415" s="607"/>
      <c r="G415" s="607"/>
      <c r="H415" s="607"/>
      <c r="I415" s="607"/>
      <c r="J415" s="607"/>
      <c r="K415" s="608"/>
    </row>
    <row r="416" spans="2:11" s="215" customFormat="1">
      <c r="B416" s="210"/>
      <c r="C416" s="211"/>
      <c r="D416" s="212"/>
      <c r="E416" s="606"/>
      <c r="F416" s="607"/>
      <c r="G416" s="607"/>
      <c r="H416" s="607"/>
      <c r="I416" s="607"/>
      <c r="J416" s="607"/>
      <c r="K416" s="608"/>
    </row>
    <row r="417" spans="2:11" s="215" customFormat="1">
      <c r="B417" s="210"/>
      <c r="C417" s="211"/>
      <c r="D417" s="212"/>
      <c r="E417" s="606"/>
      <c r="F417" s="607"/>
      <c r="G417" s="607"/>
      <c r="H417" s="607"/>
      <c r="I417" s="607"/>
      <c r="J417" s="607"/>
      <c r="K417" s="608"/>
    </row>
    <row r="418" spans="2:11" s="215" customFormat="1">
      <c r="B418" s="210"/>
      <c r="C418" s="211"/>
      <c r="D418" s="212"/>
      <c r="E418" s="606"/>
      <c r="F418" s="607"/>
      <c r="G418" s="607"/>
      <c r="H418" s="607"/>
      <c r="I418" s="607"/>
      <c r="J418" s="607"/>
      <c r="K418" s="608"/>
    </row>
    <row r="419" spans="2:11" s="215" customFormat="1">
      <c r="B419" s="210"/>
      <c r="C419" s="211"/>
      <c r="D419" s="212"/>
      <c r="E419" s="606"/>
      <c r="F419" s="607"/>
      <c r="G419" s="607"/>
      <c r="H419" s="607"/>
      <c r="I419" s="607"/>
      <c r="J419" s="607"/>
      <c r="K419" s="608"/>
    </row>
    <row r="420" spans="2:11" s="215" customFormat="1">
      <c r="B420" s="210"/>
      <c r="C420" s="211"/>
      <c r="D420" s="212"/>
      <c r="E420" s="606"/>
      <c r="F420" s="607"/>
      <c r="G420" s="607"/>
      <c r="H420" s="607"/>
      <c r="I420" s="607"/>
      <c r="J420" s="607"/>
      <c r="K420" s="608"/>
    </row>
    <row r="421" spans="2:11" s="215" customFormat="1">
      <c r="B421" s="210"/>
      <c r="C421" s="211"/>
      <c r="D421" s="212"/>
      <c r="E421" s="606"/>
      <c r="F421" s="607"/>
      <c r="G421" s="607"/>
      <c r="H421" s="607"/>
      <c r="I421" s="607"/>
      <c r="J421" s="607"/>
      <c r="K421" s="608"/>
    </row>
    <row r="422" spans="2:11" s="215" customFormat="1">
      <c r="B422" s="210"/>
      <c r="C422" s="211"/>
      <c r="D422" s="212"/>
      <c r="E422" s="606"/>
      <c r="F422" s="607"/>
      <c r="G422" s="607"/>
      <c r="H422" s="607"/>
      <c r="I422" s="607"/>
      <c r="J422" s="607"/>
      <c r="K422" s="608"/>
    </row>
    <row r="423" spans="2:11" s="215" customFormat="1">
      <c r="B423" s="210"/>
      <c r="C423" s="211"/>
      <c r="D423" s="212"/>
      <c r="E423" s="606"/>
      <c r="F423" s="607"/>
      <c r="G423" s="607"/>
      <c r="H423" s="607"/>
      <c r="I423" s="607"/>
      <c r="J423" s="607"/>
      <c r="K423" s="608"/>
    </row>
    <row r="424" spans="2:11" s="215" customFormat="1">
      <c r="B424" s="210"/>
      <c r="C424" s="211"/>
      <c r="D424" s="212"/>
      <c r="E424" s="606"/>
      <c r="F424" s="607"/>
      <c r="G424" s="607"/>
      <c r="H424" s="607"/>
      <c r="I424" s="607"/>
      <c r="J424" s="607"/>
      <c r="K424" s="608"/>
    </row>
    <row r="425" spans="2:11" s="215" customFormat="1">
      <c r="B425" s="210"/>
      <c r="C425" s="211"/>
      <c r="D425" s="212"/>
      <c r="E425" s="606"/>
      <c r="F425" s="607"/>
      <c r="G425" s="607"/>
      <c r="H425" s="607"/>
      <c r="I425" s="607"/>
      <c r="J425" s="607"/>
      <c r="K425" s="608"/>
    </row>
    <row r="426" spans="2:11" s="215" customFormat="1">
      <c r="B426" s="210"/>
      <c r="C426" s="211"/>
      <c r="D426" s="212"/>
      <c r="E426" s="606"/>
      <c r="F426" s="607"/>
      <c r="G426" s="607"/>
      <c r="H426" s="607"/>
      <c r="I426" s="607"/>
      <c r="J426" s="607"/>
      <c r="K426" s="608"/>
    </row>
    <row r="427" spans="2:11" s="215" customFormat="1">
      <c r="B427" s="210"/>
      <c r="C427" s="211"/>
      <c r="D427" s="212"/>
      <c r="E427" s="606"/>
      <c r="F427" s="607"/>
      <c r="G427" s="607"/>
      <c r="H427" s="607"/>
      <c r="I427" s="607"/>
      <c r="J427" s="607"/>
      <c r="K427" s="608"/>
    </row>
    <row r="428" spans="2:11" s="215" customFormat="1">
      <c r="B428" s="210"/>
      <c r="C428" s="211"/>
      <c r="D428" s="212"/>
      <c r="E428" s="606"/>
      <c r="F428" s="607"/>
      <c r="G428" s="607"/>
      <c r="H428" s="607"/>
      <c r="I428" s="607"/>
      <c r="J428" s="607"/>
      <c r="K428" s="608"/>
    </row>
    <row r="429" spans="2:11" s="215" customFormat="1">
      <c r="B429" s="210"/>
      <c r="C429" s="211"/>
      <c r="D429" s="212"/>
      <c r="E429" s="606"/>
      <c r="F429" s="607"/>
      <c r="G429" s="607"/>
      <c r="H429" s="607"/>
      <c r="I429" s="607"/>
      <c r="J429" s="607"/>
      <c r="K429" s="608"/>
    </row>
    <row r="430" spans="2:11" s="215" customFormat="1">
      <c r="B430" s="210"/>
      <c r="C430" s="211"/>
      <c r="D430" s="212"/>
      <c r="E430" s="606"/>
      <c r="F430" s="607"/>
      <c r="G430" s="607"/>
      <c r="H430" s="607"/>
      <c r="I430" s="607"/>
      <c r="J430" s="607"/>
      <c r="K430" s="608"/>
    </row>
    <row r="431" spans="2:11" s="215" customFormat="1">
      <c r="B431" s="210"/>
      <c r="C431" s="211"/>
      <c r="D431" s="212"/>
      <c r="E431" s="606"/>
      <c r="F431" s="607"/>
      <c r="G431" s="607"/>
      <c r="H431" s="607"/>
      <c r="I431" s="607"/>
      <c r="J431" s="607"/>
      <c r="K431" s="608"/>
    </row>
    <row r="432" spans="2:11" s="215" customFormat="1">
      <c r="B432" s="210"/>
      <c r="C432" s="211"/>
      <c r="D432" s="212"/>
      <c r="E432" s="606"/>
      <c r="F432" s="607"/>
      <c r="G432" s="607"/>
      <c r="H432" s="607"/>
      <c r="I432" s="607"/>
      <c r="J432" s="607"/>
      <c r="K432" s="608"/>
    </row>
    <row r="433" spans="2:11" s="215" customFormat="1">
      <c r="B433" s="210"/>
      <c r="C433" s="211"/>
      <c r="D433" s="212"/>
      <c r="E433" s="606"/>
      <c r="F433" s="607"/>
      <c r="G433" s="607"/>
      <c r="H433" s="607"/>
      <c r="I433" s="607"/>
      <c r="J433" s="607"/>
      <c r="K433" s="608"/>
    </row>
    <row r="434" spans="2:11" s="215" customFormat="1">
      <c r="B434" s="210"/>
      <c r="C434" s="211"/>
      <c r="D434" s="212"/>
      <c r="E434" s="606"/>
      <c r="F434" s="607"/>
      <c r="G434" s="607"/>
      <c r="H434" s="607"/>
      <c r="I434" s="607"/>
      <c r="J434" s="607"/>
      <c r="K434" s="608"/>
    </row>
    <row r="435" spans="2:11" s="215" customFormat="1">
      <c r="B435" s="210"/>
      <c r="C435" s="211"/>
      <c r="D435" s="212"/>
      <c r="E435" s="606"/>
      <c r="F435" s="607"/>
      <c r="G435" s="607"/>
      <c r="H435" s="607"/>
      <c r="I435" s="607"/>
      <c r="J435" s="607"/>
      <c r="K435" s="608"/>
    </row>
    <row r="436" spans="2:11" s="215" customFormat="1">
      <c r="B436" s="210"/>
      <c r="C436" s="211"/>
      <c r="D436" s="212"/>
      <c r="E436" s="606"/>
      <c r="F436" s="607"/>
      <c r="G436" s="607"/>
      <c r="H436" s="607"/>
      <c r="I436" s="607"/>
      <c r="J436" s="607"/>
      <c r="K436" s="608"/>
    </row>
    <row r="437" spans="2:11" s="215" customFormat="1">
      <c r="B437" s="210"/>
      <c r="C437" s="211"/>
      <c r="D437" s="212"/>
      <c r="E437" s="606"/>
      <c r="F437" s="607"/>
      <c r="G437" s="607"/>
      <c r="H437" s="607"/>
      <c r="I437" s="607"/>
      <c r="J437" s="607"/>
      <c r="K437" s="608"/>
    </row>
    <row r="438" spans="2:11" s="215" customFormat="1">
      <c r="B438" s="210"/>
      <c r="C438" s="211"/>
      <c r="D438" s="212"/>
      <c r="E438" s="606"/>
      <c r="F438" s="607"/>
      <c r="G438" s="607"/>
      <c r="H438" s="607"/>
      <c r="I438" s="607"/>
      <c r="J438" s="607"/>
      <c r="K438" s="608"/>
    </row>
    <row r="439" spans="2:11" s="215" customFormat="1">
      <c r="B439" s="210"/>
      <c r="C439" s="211"/>
      <c r="D439" s="212"/>
      <c r="E439" s="606"/>
      <c r="F439" s="607"/>
      <c r="G439" s="607"/>
      <c r="H439" s="607"/>
      <c r="I439" s="607"/>
      <c r="J439" s="607"/>
      <c r="K439" s="608"/>
    </row>
    <row r="440" spans="2:11" s="215" customFormat="1">
      <c r="B440" s="210"/>
      <c r="C440" s="211"/>
      <c r="D440" s="212"/>
      <c r="E440" s="606"/>
      <c r="F440" s="607"/>
      <c r="G440" s="607"/>
      <c r="H440" s="607"/>
      <c r="I440" s="607"/>
      <c r="J440" s="607"/>
      <c r="K440" s="608"/>
    </row>
    <row r="441" spans="2:11" s="215" customFormat="1">
      <c r="B441" s="210"/>
      <c r="C441" s="211"/>
      <c r="D441" s="212"/>
      <c r="E441" s="606"/>
      <c r="F441" s="607"/>
      <c r="G441" s="607"/>
      <c r="H441" s="607"/>
      <c r="I441" s="607"/>
      <c r="J441" s="607"/>
      <c r="K441" s="608"/>
    </row>
    <row r="442" spans="2:11" s="215" customFormat="1">
      <c r="B442" s="210"/>
      <c r="C442" s="211"/>
      <c r="D442" s="212"/>
      <c r="E442" s="606"/>
      <c r="F442" s="607"/>
      <c r="G442" s="607"/>
      <c r="H442" s="607"/>
      <c r="I442" s="607"/>
      <c r="J442" s="607"/>
      <c r="K442" s="608"/>
    </row>
    <row r="443" spans="2:11" s="215" customFormat="1">
      <c r="B443" s="210"/>
      <c r="C443" s="211"/>
      <c r="D443" s="212"/>
      <c r="E443" s="606"/>
      <c r="F443" s="607"/>
      <c r="G443" s="607"/>
      <c r="H443" s="607"/>
      <c r="I443" s="607"/>
      <c r="J443" s="607"/>
      <c r="K443" s="608"/>
    </row>
    <row r="444" spans="2:11" s="215" customFormat="1">
      <c r="B444" s="210"/>
      <c r="C444" s="211"/>
      <c r="D444" s="212"/>
      <c r="E444" s="606"/>
      <c r="F444" s="607"/>
      <c r="G444" s="607"/>
      <c r="H444" s="607"/>
      <c r="I444" s="607"/>
      <c r="J444" s="607"/>
      <c r="K444" s="608"/>
    </row>
    <row r="445" spans="2:11" s="215" customFormat="1">
      <c r="B445" s="210"/>
      <c r="C445" s="211"/>
      <c r="D445" s="212"/>
      <c r="E445" s="606"/>
      <c r="F445" s="607"/>
      <c r="G445" s="607"/>
      <c r="H445" s="607"/>
      <c r="I445" s="607"/>
      <c r="J445" s="607"/>
      <c r="K445" s="608"/>
    </row>
    <row r="446" spans="2:11" s="215" customFormat="1">
      <c r="B446" s="210"/>
      <c r="C446" s="211"/>
      <c r="D446" s="212"/>
      <c r="E446" s="606"/>
      <c r="F446" s="607"/>
      <c r="G446" s="607"/>
      <c r="H446" s="607"/>
      <c r="I446" s="607"/>
      <c r="J446" s="607"/>
      <c r="K446" s="608"/>
    </row>
    <row r="447" spans="2:11" s="215" customFormat="1">
      <c r="B447" s="210"/>
      <c r="C447" s="211"/>
      <c r="D447" s="212"/>
      <c r="E447" s="606"/>
      <c r="F447" s="607"/>
      <c r="G447" s="607"/>
      <c r="H447" s="607"/>
      <c r="I447" s="607"/>
      <c r="J447" s="607"/>
      <c r="K447" s="608"/>
    </row>
    <row r="448" spans="2:11" s="215" customFormat="1">
      <c r="B448" s="210"/>
      <c r="C448" s="211"/>
      <c r="D448" s="212"/>
      <c r="E448" s="606"/>
      <c r="F448" s="607"/>
      <c r="G448" s="607"/>
      <c r="H448" s="607"/>
      <c r="I448" s="607"/>
      <c r="J448" s="607"/>
      <c r="K448" s="608"/>
    </row>
    <row r="449" spans="2:11" s="215" customFormat="1">
      <c r="B449" s="210"/>
      <c r="C449" s="211"/>
      <c r="D449" s="212"/>
      <c r="E449" s="606"/>
      <c r="F449" s="607"/>
      <c r="G449" s="607"/>
      <c r="H449" s="607"/>
      <c r="I449" s="607"/>
      <c r="J449" s="607"/>
      <c r="K449" s="608"/>
    </row>
    <row r="450" spans="2:11" s="215" customFormat="1">
      <c r="B450" s="210"/>
      <c r="C450" s="211"/>
      <c r="D450" s="212"/>
      <c r="E450" s="606"/>
      <c r="F450" s="607"/>
      <c r="G450" s="607"/>
      <c r="H450" s="607"/>
      <c r="I450" s="607"/>
      <c r="J450" s="607"/>
      <c r="K450" s="608"/>
    </row>
    <row r="451" spans="2:11" s="215" customFormat="1">
      <c r="B451" s="210"/>
      <c r="C451" s="211"/>
      <c r="D451" s="212"/>
      <c r="E451" s="606"/>
      <c r="F451" s="607"/>
      <c r="G451" s="607"/>
      <c r="H451" s="607"/>
      <c r="I451" s="607"/>
      <c r="J451" s="607"/>
      <c r="K451" s="608"/>
    </row>
    <row r="452" spans="2:11" s="215" customFormat="1">
      <c r="B452" s="210"/>
      <c r="C452" s="211"/>
      <c r="D452" s="212"/>
      <c r="E452" s="606"/>
      <c r="F452" s="607"/>
      <c r="G452" s="607"/>
      <c r="H452" s="607"/>
      <c r="I452" s="607"/>
      <c r="J452" s="607"/>
      <c r="K452" s="608"/>
    </row>
    <row r="453" spans="2:11" s="215" customFormat="1">
      <c r="B453" s="210"/>
      <c r="C453" s="211"/>
      <c r="D453" s="212"/>
      <c r="E453" s="606"/>
      <c r="F453" s="607"/>
      <c r="G453" s="607"/>
      <c r="H453" s="607"/>
      <c r="I453" s="607"/>
      <c r="J453" s="607"/>
      <c r="K453" s="608"/>
    </row>
    <row r="454" spans="2:11" s="215" customFormat="1">
      <c r="B454" s="210"/>
      <c r="C454" s="211"/>
      <c r="D454" s="212"/>
      <c r="E454" s="606"/>
      <c r="F454" s="607"/>
      <c r="G454" s="607"/>
      <c r="H454" s="607"/>
      <c r="I454" s="607"/>
      <c r="J454" s="607"/>
      <c r="K454" s="608"/>
    </row>
    <row r="455" spans="2:11" s="215" customFormat="1">
      <c r="B455" s="210"/>
      <c r="C455" s="211"/>
      <c r="D455" s="212"/>
      <c r="E455" s="606"/>
      <c r="F455" s="607"/>
      <c r="G455" s="607"/>
      <c r="H455" s="607"/>
      <c r="I455" s="607"/>
      <c r="J455" s="607"/>
      <c r="K455" s="608"/>
    </row>
    <row r="456" spans="2:11" s="215" customFormat="1">
      <c r="B456" s="210"/>
      <c r="C456" s="211"/>
      <c r="D456" s="212"/>
      <c r="E456" s="606"/>
      <c r="F456" s="607"/>
      <c r="G456" s="607"/>
      <c r="H456" s="607"/>
      <c r="I456" s="607"/>
      <c r="J456" s="607"/>
      <c r="K456" s="608"/>
    </row>
    <row r="457" spans="2:11" s="215" customFormat="1">
      <c r="B457" s="210"/>
      <c r="C457" s="211"/>
      <c r="D457" s="212"/>
      <c r="E457" s="606"/>
      <c r="F457" s="607"/>
      <c r="G457" s="607"/>
      <c r="H457" s="607"/>
      <c r="I457" s="607"/>
      <c r="J457" s="607"/>
      <c r="K457" s="608"/>
    </row>
    <row r="458" spans="2:11" s="215" customFormat="1">
      <c r="B458" s="210"/>
      <c r="C458" s="211"/>
      <c r="D458" s="212"/>
      <c r="E458" s="606"/>
      <c r="F458" s="607"/>
      <c r="G458" s="607"/>
      <c r="H458" s="607"/>
      <c r="I458" s="607"/>
      <c r="J458" s="607"/>
      <c r="K458" s="608"/>
    </row>
    <row r="459" spans="2:11" s="215" customFormat="1">
      <c r="B459" s="210"/>
      <c r="C459" s="211"/>
      <c r="D459" s="212"/>
      <c r="E459" s="606"/>
      <c r="F459" s="607"/>
      <c r="G459" s="607"/>
      <c r="H459" s="607"/>
      <c r="I459" s="607"/>
      <c r="J459" s="607"/>
      <c r="K459" s="608"/>
    </row>
    <row r="460" spans="2:11" s="215" customFormat="1">
      <c r="B460" s="210"/>
      <c r="C460" s="211"/>
      <c r="D460" s="212"/>
      <c r="E460" s="606"/>
      <c r="F460" s="607"/>
      <c r="G460" s="607"/>
      <c r="H460" s="607"/>
      <c r="I460" s="607"/>
      <c r="J460" s="607"/>
      <c r="K460" s="608"/>
    </row>
    <row r="461" spans="2:11" s="215" customFormat="1">
      <c r="B461" s="210"/>
      <c r="C461" s="211"/>
      <c r="D461" s="212"/>
      <c r="E461" s="606"/>
      <c r="F461" s="607"/>
      <c r="G461" s="607"/>
      <c r="H461" s="607"/>
      <c r="I461" s="607"/>
      <c r="J461" s="607"/>
      <c r="K461" s="608"/>
    </row>
    <row r="462" spans="2:11" s="215" customFormat="1">
      <c r="B462" s="210"/>
      <c r="C462" s="211"/>
      <c r="D462" s="212"/>
      <c r="E462" s="606"/>
      <c r="F462" s="607"/>
      <c r="G462" s="607"/>
      <c r="H462" s="607"/>
      <c r="I462" s="607"/>
      <c r="J462" s="607"/>
      <c r="K462" s="608"/>
    </row>
    <row r="463" spans="2:11" s="215" customFormat="1">
      <c r="B463" s="210"/>
      <c r="C463" s="211"/>
      <c r="D463" s="212"/>
      <c r="E463" s="606"/>
      <c r="F463" s="607"/>
      <c r="G463" s="607"/>
      <c r="H463" s="607"/>
      <c r="I463" s="607"/>
      <c r="J463" s="607"/>
      <c r="K463" s="608"/>
    </row>
    <row r="464" spans="2:11" s="215" customFormat="1">
      <c r="B464" s="210"/>
      <c r="C464" s="211"/>
      <c r="D464" s="212"/>
      <c r="E464" s="606"/>
      <c r="F464" s="607"/>
      <c r="G464" s="607"/>
      <c r="H464" s="607"/>
      <c r="I464" s="607"/>
      <c r="J464" s="607"/>
      <c r="K464" s="608"/>
    </row>
    <row r="465" spans="2:11" s="215" customFormat="1">
      <c r="B465" s="210"/>
      <c r="C465" s="211"/>
      <c r="D465" s="212"/>
      <c r="E465" s="606"/>
      <c r="F465" s="607"/>
      <c r="G465" s="607"/>
      <c r="H465" s="607"/>
      <c r="I465" s="607"/>
      <c r="J465" s="607"/>
      <c r="K465" s="608"/>
    </row>
    <row r="466" spans="2:11" s="215" customFormat="1">
      <c r="B466" s="210"/>
      <c r="C466" s="211"/>
      <c r="D466" s="212"/>
      <c r="E466" s="606"/>
      <c r="F466" s="607"/>
      <c r="G466" s="607"/>
      <c r="H466" s="607"/>
      <c r="I466" s="607"/>
      <c r="J466" s="607"/>
      <c r="K466" s="608"/>
    </row>
    <row r="467" spans="2:11" s="215" customFormat="1">
      <c r="B467" s="210"/>
      <c r="C467" s="211"/>
      <c r="D467" s="212"/>
      <c r="E467" s="606"/>
      <c r="F467" s="607"/>
      <c r="G467" s="607"/>
      <c r="H467" s="607"/>
      <c r="I467" s="607"/>
      <c r="J467" s="607"/>
      <c r="K467" s="608"/>
    </row>
    <row r="468" spans="2:11" s="215" customFormat="1">
      <c r="B468" s="210"/>
      <c r="C468" s="211"/>
      <c r="D468" s="212"/>
      <c r="E468" s="606"/>
      <c r="F468" s="607"/>
      <c r="G468" s="607"/>
      <c r="H468" s="607"/>
      <c r="I468" s="607"/>
      <c r="J468" s="607"/>
      <c r="K468" s="608"/>
    </row>
    <row r="469" spans="2:11" s="215" customFormat="1">
      <c r="B469" s="210"/>
      <c r="C469" s="211"/>
      <c r="D469" s="212"/>
      <c r="E469" s="606"/>
      <c r="F469" s="607"/>
      <c r="G469" s="607"/>
      <c r="H469" s="607"/>
      <c r="I469" s="607"/>
      <c r="J469" s="607"/>
      <c r="K469" s="608"/>
    </row>
    <row r="470" spans="2:11" s="215" customFormat="1">
      <c r="B470" s="210"/>
      <c r="C470" s="211"/>
      <c r="D470" s="212"/>
      <c r="E470" s="606"/>
      <c r="F470" s="607"/>
      <c r="G470" s="607"/>
      <c r="H470" s="607"/>
      <c r="I470" s="607"/>
      <c r="J470" s="607"/>
      <c r="K470" s="608"/>
    </row>
    <row r="471" spans="2:11" s="215" customFormat="1">
      <c r="B471" s="210"/>
      <c r="C471" s="211"/>
      <c r="D471" s="212"/>
      <c r="E471" s="606"/>
      <c r="F471" s="607"/>
      <c r="G471" s="607"/>
      <c r="H471" s="607"/>
      <c r="I471" s="607"/>
      <c r="J471" s="607"/>
      <c r="K471" s="608"/>
    </row>
    <row r="472" spans="2:11" s="215" customFormat="1">
      <c r="B472" s="210"/>
      <c r="C472" s="211"/>
      <c r="D472" s="212"/>
      <c r="E472" s="606"/>
      <c r="F472" s="607"/>
      <c r="G472" s="607"/>
      <c r="H472" s="607"/>
      <c r="I472" s="607"/>
      <c r="J472" s="607"/>
      <c r="K472" s="608"/>
    </row>
    <row r="473" spans="2:11" s="215" customFormat="1">
      <c r="B473" s="210"/>
      <c r="C473" s="211"/>
      <c r="D473" s="212"/>
      <c r="E473" s="606"/>
      <c r="F473" s="607"/>
      <c r="G473" s="607"/>
      <c r="H473" s="607"/>
      <c r="I473" s="607"/>
      <c r="J473" s="607"/>
      <c r="K473" s="608"/>
    </row>
    <row r="474" spans="2:11" s="215" customFormat="1">
      <c r="B474" s="210"/>
      <c r="C474" s="211"/>
      <c r="D474" s="212"/>
      <c r="E474" s="606"/>
      <c r="F474" s="607"/>
      <c r="G474" s="607"/>
      <c r="H474" s="607"/>
      <c r="I474" s="607"/>
      <c r="J474" s="607"/>
      <c r="K474" s="608"/>
    </row>
    <row r="475" spans="2:11" s="215" customFormat="1">
      <c r="B475" s="210"/>
      <c r="C475" s="211"/>
      <c r="D475" s="212"/>
      <c r="E475" s="606"/>
      <c r="F475" s="607"/>
      <c r="G475" s="607"/>
      <c r="H475" s="607"/>
      <c r="I475" s="607"/>
      <c r="J475" s="607"/>
      <c r="K475" s="608"/>
    </row>
    <row r="476" spans="2:11" s="215" customFormat="1">
      <c r="B476" s="210"/>
      <c r="C476" s="211"/>
      <c r="D476" s="212"/>
      <c r="E476" s="606"/>
      <c r="F476" s="607"/>
      <c r="G476" s="607"/>
      <c r="H476" s="607"/>
      <c r="I476" s="607"/>
      <c r="J476" s="607"/>
      <c r="K476" s="608"/>
    </row>
    <row r="477" spans="2:11" s="215" customFormat="1">
      <c r="B477" s="210"/>
      <c r="C477" s="211"/>
      <c r="D477" s="212"/>
      <c r="E477" s="606"/>
      <c r="F477" s="607"/>
      <c r="G477" s="607"/>
      <c r="H477" s="607"/>
      <c r="I477" s="607"/>
      <c r="J477" s="607"/>
      <c r="K477" s="608"/>
    </row>
    <row r="478" spans="2:11" s="215" customFormat="1">
      <c r="B478" s="210"/>
      <c r="C478" s="211"/>
      <c r="D478" s="212"/>
      <c r="E478" s="606"/>
      <c r="F478" s="607"/>
      <c r="G478" s="607"/>
      <c r="H478" s="607"/>
      <c r="I478" s="607"/>
      <c r="J478" s="607"/>
      <c r="K478" s="608"/>
    </row>
    <row r="479" spans="2:11" s="215" customFormat="1">
      <c r="B479" s="210"/>
      <c r="C479" s="211"/>
      <c r="D479" s="212"/>
      <c r="E479" s="606"/>
      <c r="F479" s="607"/>
      <c r="G479" s="607"/>
      <c r="H479" s="607"/>
      <c r="I479" s="607"/>
      <c r="J479" s="607"/>
      <c r="K479" s="608"/>
    </row>
    <row r="480" spans="2:11" s="215" customFormat="1">
      <c r="B480" s="210"/>
      <c r="C480" s="211"/>
      <c r="D480" s="212"/>
      <c r="E480" s="606"/>
      <c r="F480" s="607"/>
      <c r="G480" s="607"/>
      <c r="H480" s="607"/>
      <c r="I480" s="607"/>
      <c r="J480" s="607"/>
      <c r="K480" s="608"/>
    </row>
    <row r="481" spans="2:11" s="215" customFormat="1">
      <c r="B481" s="210"/>
      <c r="C481" s="211"/>
      <c r="D481" s="212"/>
      <c r="E481" s="606"/>
      <c r="F481" s="607"/>
      <c r="G481" s="607"/>
      <c r="H481" s="607"/>
      <c r="I481" s="607"/>
      <c r="J481" s="607"/>
      <c r="K481" s="608"/>
    </row>
    <row r="482" spans="2:11" s="215" customFormat="1">
      <c r="B482" s="210"/>
      <c r="C482" s="211"/>
      <c r="D482" s="212"/>
      <c r="E482" s="606"/>
      <c r="F482" s="607"/>
      <c r="G482" s="607"/>
      <c r="H482" s="607"/>
      <c r="I482" s="607"/>
      <c r="J482" s="607"/>
      <c r="K482" s="608"/>
    </row>
    <row r="483" spans="2:11" s="215" customFormat="1">
      <c r="B483" s="210"/>
      <c r="C483" s="211"/>
      <c r="D483" s="212"/>
      <c r="E483" s="606"/>
      <c r="F483" s="607"/>
      <c r="G483" s="607"/>
      <c r="H483" s="607"/>
      <c r="I483" s="607"/>
      <c r="J483" s="607"/>
      <c r="K483" s="608"/>
    </row>
    <row r="484" spans="2:11" s="215" customFormat="1">
      <c r="B484" s="210"/>
      <c r="C484" s="211"/>
      <c r="D484" s="212"/>
      <c r="E484" s="606"/>
      <c r="F484" s="607"/>
      <c r="G484" s="607"/>
      <c r="H484" s="607"/>
      <c r="I484" s="607"/>
      <c r="J484" s="607"/>
      <c r="K484" s="608"/>
    </row>
    <row r="485" spans="2:11" s="215" customFormat="1">
      <c r="B485" s="210"/>
      <c r="C485" s="211"/>
      <c r="D485" s="212"/>
      <c r="E485" s="606"/>
      <c r="F485" s="607"/>
      <c r="G485" s="607"/>
      <c r="H485" s="607"/>
      <c r="I485" s="607"/>
      <c r="J485" s="607"/>
      <c r="K485" s="608"/>
    </row>
    <row r="486" spans="2:11" s="215" customFormat="1">
      <c r="B486" s="210"/>
      <c r="C486" s="211"/>
      <c r="D486" s="212"/>
      <c r="E486" s="606"/>
      <c r="F486" s="607"/>
      <c r="G486" s="607"/>
      <c r="H486" s="607"/>
      <c r="I486" s="607"/>
      <c r="J486" s="607"/>
      <c r="K486" s="608"/>
    </row>
    <row r="487" spans="2:11" s="215" customFormat="1">
      <c r="B487" s="210"/>
      <c r="C487" s="211"/>
      <c r="D487" s="212"/>
      <c r="E487" s="606"/>
      <c r="F487" s="607"/>
      <c r="G487" s="607"/>
      <c r="H487" s="607"/>
      <c r="I487" s="607"/>
      <c r="J487" s="607"/>
      <c r="K487" s="608"/>
    </row>
    <row r="488" spans="2:11" s="215" customFormat="1">
      <c r="B488" s="210"/>
      <c r="C488" s="211"/>
      <c r="D488" s="212"/>
      <c r="E488" s="606"/>
      <c r="F488" s="607"/>
      <c r="G488" s="607"/>
      <c r="H488" s="607"/>
      <c r="I488" s="607"/>
      <c r="J488" s="607"/>
      <c r="K488" s="608"/>
    </row>
    <row r="489" spans="2:11" s="215" customFormat="1">
      <c r="B489" s="210"/>
      <c r="C489" s="211"/>
      <c r="D489" s="212"/>
      <c r="E489" s="606"/>
      <c r="F489" s="607"/>
      <c r="G489" s="607"/>
      <c r="H489" s="607"/>
      <c r="I489" s="607"/>
      <c r="J489" s="607"/>
      <c r="K489" s="608"/>
    </row>
    <row r="490" spans="2:11" s="215" customFormat="1">
      <c r="B490" s="210"/>
      <c r="C490" s="211"/>
      <c r="D490" s="212"/>
      <c r="E490" s="606"/>
      <c r="F490" s="607"/>
      <c r="G490" s="607"/>
      <c r="H490" s="607"/>
      <c r="I490" s="607"/>
      <c r="J490" s="607"/>
      <c r="K490" s="608"/>
    </row>
    <row r="491" spans="2:11" s="215" customFormat="1">
      <c r="B491" s="210"/>
      <c r="C491" s="211"/>
      <c r="D491" s="212"/>
      <c r="E491" s="606"/>
      <c r="F491" s="607"/>
      <c r="G491" s="607"/>
      <c r="H491" s="607"/>
      <c r="I491" s="607"/>
      <c r="J491" s="607"/>
      <c r="K491" s="608"/>
    </row>
    <row r="492" spans="2:11" s="215" customFormat="1">
      <c r="B492" s="210"/>
      <c r="C492" s="211"/>
      <c r="D492" s="212"/>
      <c r="E492" s="606"/>
      <c r="F492" s="607"/>
      <c r="G492" s="607"/>
      <c r="H492" s="607"/>
      <c r="I492" s="607"/>
      <c r="J492" s="607"/>
      <c r="K492" s="608"/>
    </row>
    <row r="493" spans="2:11" s="215" customFormat="1">
      <c r="B493" s="210"/>
      <c r="C493" s="211"/>
      <c r="D493" s="212"/>
      <c r="E493" s="606"/>
      <c r="F493" s="607"/>
      <c r="G493" s="607"/>
      <c r="H493" s="607"/>
      <c r="I493" s="607"/>
      <c r="J493" s="607"/>
      <c r="K493" s="608"/>
    </row>
    <row r="494" spans="2:11" s="215" customFormat="1">
      <c r="B494" s="210"/>
      <c r="C494" s="211"/>
      <c r="D494" s="212"/>
      <c r="E494" s="606"/>
      <c r="F494" s="607"/>
      <c r="G494" s="607"/>
      <c r="H494" s="607"/>
      <c r="I494" s="607"/>
      <c r="J494" s="607"/>
      <c r="K494" s="608"/>
    </row>
    <row r="495" spans="2:11" s="215" customFormat="1">
      <c r="B495" s="210"/>
      <c r="C495" s="211"/>
      <c r="D495" s="212"/>
      <c r="E495" s="606"/>
      <c r="F495" s="607"/>
      <c r="G495" s="607"/>
      <c r="H495" s="607"/>
      <c r="I495" s="607"/>
      <c r="J495" s="607"/>
      <c r="K495" s="608"/>
    </row>
    <row r="496" spans="2:11" s="215" customFormat="1">
      <c r="B496" s="210"/>
      <c r="C496" s="211"/>
      <c r="D496" s="212"/>
      <c r="E496" s="606"/>
      <c r="F496" s="607"/>
      <c r="G496" s="607"/>
      <c r="H496" s="607"/>
      <c r="I496" s="607"/>
      <c r="J496" s="607"/>
      <c r="K496" s="608"/>
    </row>
    <row r="497" spans="2:11" s="215" customFormat="1">
      <c r="B497" s="210"/>
      <c r="C497" s="211"/>
      <c r="D497" s="212"/>
      <c r="E497" s="606"/>
      <c r="F497" s="607"/>
      <c r="G497" s="607"/>
      <c r="H497" s="607"/>
      <c r="I497" s="607"/>
      <c r="J497" s="607"/>
      <c r="K497" s="608"/>
    </row>
    <row r="498" spans="2:11" s="215" customFormat="1">
      <c r="B498" s="210"/>
      <c r="C498" s="211"/>
      <c r="D498" s="212"/>
      <c r="E498" s="606"/>
      <c r="F498" s="607"/>
      <c r="G498" s="607"/>
      <c r="H498" s="607"/>
      <c r="I498" s="607"/>
      <c r="J498" s="607"/>
      <c r="K498" s="608"/>
    </row>
    <row r="499" spans="2:11" s="215" customFormat="1">
      <c r="B499" s="210"/>
      <c r="C499" s="211"/>
      <c r="D499" s="212"/>
      <c r="E499" s="606"/>
      <c r="F499" s="607"/>
      <c r="G499" s="607"/>
      <c r="H499" s="607"/>
      <c r="I499" s="607"/>
      <c r="J499" s="607"/>
      <c r="K499" s="608"/>
    </row>
    <row r="500" spans="2:11" s="215" customFormat="1">
      <c r="B500" s="210"/>
      <c r="C500" s="211"/>
      <c r="D500" s="212"/>
      <c r="E500" s="606"/>
      <c r="F500" s="607"/>
      <c r="G500" s="607"/>
      <c r="H500" s="607"/>
      <c r="I500" s="607"/>
      <c r="J500" s="607"/>
      <c r="K500" s="608"/>
    </row>
    <row r="501" spans="2:11" s="215" customFormat="1">
      <c r="B501" s="210"/>
      <c r="C501" s="211"/>
      <c r="D501" s="212"/>
      <c r="E501" s="606"/>
      <c r="F501" s="607"/>
      <c r="G501" s="607"/>
      <c r="H501" s="607"/>
      <c r="I501" s="607"/>
      <c r="J501" s="607"/>
      <c r="K501" s="608"/>
    </row>
    <row r="502" spans="2:11" s="215" customFormat="1">
      <c r="B502" s="210"/>
      <c r="C502" s="211"/>
      <c r="D502" s="212"/>
      <c r="E502" s="606"/>
      <c r="F502" s="607"/>
      <c r="G502" s="607"/>
      <c r="H502" s="607"/>
      <c r="I502" s="607"/>
      <c r="J502" s="607"/>
      <c r="K502" s="608"/>
    </row>
    <row r="503" spans="2:11" s="215" customFormat="1">
      <c r="B503" s="210"/>
      <c r="C503" s="211"/>
      <c r="D503" s="212"/>
      <c r="E503" s="606"/>
      <c r="F503" s="607"/>
      <c r="G503" s="607"/>
      <c r="H503" s="607"/>
      <c r="I503" s="607"/>
      <c r="J503" s="607"/>
      <c r="K503" s="608"/>
    </row>
    <row r="504" spans="2:11" s="215" customFormat="1">
      <c r="B504" s="210"/>
      <c r="C504" s="211"/>
      <c r="D504" s="212"/>
      <c r="E504" s="606"/>
      <c r="F504" s="607"/>
      <c r="G504" s="607"/>
      <c r="H504" s="607"/>
      <c r="I504" s="607"/>
      <c r="J504" s="607"/>
      <c r="K504" s="608"/>
    </row>
    <row r="505" spans="2:11" s="215" customFormat="1">
      <c r="B505" s="210"/>
      <c r="C505" s="211"/>
      <c r="D505" s="212"/>
      <c r="E505" s="606"/>
      <c r="F505" s="607"/>
      <c r="G505" s="607"/>
      <c r="H505" s="607"/>
      <c r="I505" s="607"/>
      <c r="J505" s="607"/>
      <c r="K505" s="608"/>
    </row>
    <row r="506" spans="2:11" s="215" customFormat="1">
      <c r="B506" s="210"/>
      <c r="C506" s="211"/>
      <c r="D506" s="212"/>
      <c r="E506" s="606"/>
      <c r="F506" s="607"/>
      <c r="G506" s="607"/>
      <c r="H506" s="607"/>
      <c r="I506" s="607"/>
      <c r="J506" s="607"/>
      <c r="K506" s="608"/>
    </row>
    <row r="507" spans="2:11" s="215" customFormat="1">
      <c r="B507" s="210"/>
      <c r="C507" s="211"/>
      <c r="D507" s="212"/>
      <c r="E507" s="606"/>
      <c r="F507" s="607"/>
      <c r="G507" s="607"/>
      <c r="H507" s="607"/>
      <c r="I507" s="607"/>
      <c r="J507" s="607"/>
      <c r="K507" s="608"/>
    </row>
    <row r="508" spans="2:11" s="215" customFormat="1">
      <c r="B508" s="210"/>
      <c r="C508" s="211"/>
      <c r="D508" s="212"/>
      <c r="E508" s="606"/>
      <c r="F508" s="607"/>
      <c r="G508" s="607"/>
      <c r="H508" s="607"/>
      <c r="I508" s="607"/>
      <c r="J508" s="607"/>
      <c r="K508" s="608"/>
    </row>
    <row r="509" spans="2:11" s="215" customFormat="1">
      <c r="B509" s="210"/>
      <c r="C509" s="211"/>
      <c r="D509" s="212"/>
      <c r="E509" s="606"/>
      <c r="F509" s="607"/>
      <c r="G509" s="607"/>
      <c r="H509" s="607"/>
      <c r="I509" s="607"/>
      <c r="J509" s="607"/>
      <c r="K509" s="608"/>
    </row>
    <row r="510" spans="2:11" s="215" customFormat="1">
      <c r="B510" s="210"/>
      <c r="C510" s="211"/>
      <c r="D510" s="212"/>
      <c r="E510" s="606"/>
      <c r="F510" s="607"/>
      <c r="G510" s="607"/>
      <c r="H510" s="607"/>
      <c r="I510" s="607"/>
      <c r="J510" s="607"/>
      <c r="K510" s="608"/>
    </row>
    <row r="511" spans="2:11" s="215" customFormat="1">
      <c r="B511" s="210"/>
      <c r="C511" s="211"/>
      <c r="D511" s="212"/>
      <c r="E511" s="606"/>
      <c r="F511" s="607"/>
      <c r="G511" s="607"/>
      <c r="H511" s="607"/>
      <c r="I511" s="607"/>
      <c r="J511" s="607"/>
      <c r="K511" s="608"/>
    </row>
    <row r="512" spans="2:11" s="215" customFormat="1">
      <c r="B512" s="210"/>
      <c r="C512" s="211"/>
      <c r="D512" s="212"/>
      <c r="E512" s="606"/>
      <c r="F512" s="607"/>
      <c r="G512" s="607"/>
      <c r="H512" s="607"/>
      <c r="I512" s="607"/>
      <c r="J512" s="607"/>
      <c r="K512" s="608"/>
    </row>
    <row r="513" spans="2:11" s="215" customFormat="1">
      <c r="B513" s="210"/>
      <c r="C513" s="211"/>
      <c r="D513" s="212"/>
      <c r="E513" s="606"/>
      <c r="F513" s="607"/>
      <c r="G513" s="607"/>
      <c r="H513" s="607"/>
      <c r="I513" s="607"/>
      <c r="J513" s="607"/>
      <c r="K513" s="608"/>
    </row>
    <row r="514" spans="2:11" s="215" customFormat="1">
      <c r="B514" s="210"/>
      <c r="C514" s="211"/>
      <c r="D514" s="212"/>
      <c r="E514" s="606"/>
      <c r="F514" s="607"/>
      <c r="G514" s="607"/>
      <c r="H514" s="607"/>
      <c r="I514" s="607"/>
      <c r="J514" s="607"/>
      <c r="K514" s="608"/>
    </row>
    <row r="515" spans="2:11" s="215" customFormat="1">
      <c r="B515" s="210"/>
      <c r="C515" s="211"/>
      <c r="D515" s="212"/>
      <c r="E515" s="606"/>
      <c r="F515" s="607"/>
      <c r="G515" s="607"/>
      <c r="H515" s="607"/>
      <c r="I515" s="607"/>
      <c r="J515" s="607"/>
      <c r="K515" s="608"/>
    </row>
    <row r="516" spans="2:11" s="215" customFormat="1">
      <c r="B516" s="210"/>
      <c r="C516" s="211"/>
      <c r="D516" s="212"/>
      <c r="E516" s="606"/>
      <c r="F516" s="607"/>
      <c r="G516" s="607"/>
      <c r="H516" s="607"/>
      <c r="I516" s="607"/>
      <c r="J516" s="607"/>
      <c r="K516" s="608"/>
    </row>
    <row r="517" spans="2:11" s="215" customFormat="1">
      <c r="B517" s="210"/>
      <c r="C517" s="211"/>
      <c r="D517" s="212"/>
      <c r="E517" s="606"/>
      <c r="F517" s="607"/>
      <c r="G517" s="607"/>
      <c r="H517" s="607"/>
      <c r="I517" s="607"/>
      <c r="J517" s="607"/>
      <c r="K517" s="608"/>
    </row>
    <row r="518" spans="2:11" s="215" customFormat="1">
      <c r="B518" s="210"/>
      <c r="C518" s="211"/>
      <c r="D518" s="212"/>
      <c r="E518" s="606"/>
      <c r="F518" s="607"/>
      <c r="G518" s="607"/>
      <c r="H518" s="607"/>
      <c r="I518" s="607"/>
      <c r="J518" s="607"/>
      <c r="K518" s="608"/>
    </row>
    <row r="519" spans="2:11" s="215" customFormat="1">
      <c r="B519" s="210"/>
      <c r="C519" s="211"/>
      <c r="D519" s="212"/>
      <c r="E519" s="606"/>
      <c r="F519" s="607"/>
      <c r="G519" s="607"/>
      <c r="H519" s="607"/>
      <c r="I519" s="607"/>
      <c r="J519" s="607"/>
      <c r="K519" s="608"/>
    </row>
    <row r="520" spans="2:11" s="215" customFormat="1">
      <c r="B520" s="210"/>
      <c r="C520" s="211"/>
      <c r="D520" s="212"/>
      <c r="E520" s="606"/>
      <c r="F520" s="607"/>
      <c r="G520" s="607"/>
      <c r="H520" s="607"/>
      <c r="I520" s="607"/>
      <c r="J520" s="607"/>
      <c r="K520" s="608"/>
    </row>
    <row r="521" spans="2:11" s="215" customFormat="1">
      <c r="B521" s="210"/>
      <c r="C521" s="211"/>
      <c r="D521" s="212"/>
      <c r="E521" s="606"/>
      <c r="F521" s="607"/>
      <c r="G521" s="607"/>
      <c r="H521" s="607"/>
      <c r="I521" s="607"/>
      <c r="J521" s="607"/>
      <c r="K521" s="608"/>
    </row>
    <row r="522" spans="2:11" s="215" customFormat="1">
      <c r="B522" s="210"/>
      <c r="C522" s="211"/>
      <c r="D522" s="212"/>
      <c r="E522" s="606"/>
      <c r="F522" s="607"/>
      <c r="G522" s="607"/>
      <c r="H522" s="607"/>
      <c r="I522" s="607"/>
      <c r="J522" s="607"/>
      <c r="K522" s="608"/>
    </row>
    <row r="523" spans="2:11" s="215" customFormat="1">
      <c r="B523" s="210"/>
      <c r="C523" s="211"/>
      <c r="D523" s="212"/>
      <c r="E523" s="606"/>
      <c r="F523" s="607"/>
      <c r="G523" s="607"/>
      <c r="H523" s="607"/>
      <c r="I523" s="607"/>
      <c r="J523" s="607"/>
      <c r="K523" s="608"/>
    </row>
    <row r="524" spans="2:11" s="215" customFormat="1">
      <c r="B524" s="210"/>
      <c r="C524" s="211"/>
      <c r="D524" s="212"/>
      <c r="E524" s="606"/>
      <c r="F524" s="607"/>
      <c r="G524" s="607"/>
      <c r="H524" s="607"/>
      <c r="I524" s="607"/>
      <c r="J524" s="607"/>
      <c r="K524" s="608"/>
    </row>
    <row r="525" spans="2:11" s="215" customFormat="1">
      <c r="B525" s="210"/>
      <c r="C525" s="211"/>
      <c r="D525" s="212"/>
      <c r="E525" s="606"/>
      <c r="F525" s="607"/>
      <c r="G525" s="607"/>
      <c r="H525" s="607"/>
      <c r="I525" s="607"/>
      <c r="J525" s="607"/>
      <c r="K525" s="608"/>
    </row>
    <row r="526" spans="2:11" s="215" customFormat="1">
      <c r="B526" s="210"/>
      <c r="C526" s="211"/>
      <c r="D526" s="212"/>
      <c r="E526" s="606"/>
      <c r="F526" s="607"/>
      <c r="G526" s="607"/>
      <c r="H526" s="607"/>
      <c r="I526" s="607"/>
      <c r="J526" s="607"/>
      <c r="K526" s="608"/>
    </row>
    <row r="527" spans="2:11" s="215" customFormat="1">
      <c r="B527" s="210"/>
      <c r="C527" s="211"/>
      <c r="D527" s="212"/>
      <c r="E527" s="606"/>
      <c r="F527" s="607"/>
      <c r="G527" s="607"/>
      <c r="H527" s="607"/>
      <c r="I527" s="607"/>
      <c r="J527" s="607"/>
      <c r="K527" s="608"/>
    </row>
    <row r="528" spans="2:11" s="215" customFormat="1">
      <c r="B528" s="210"/>
      <c r="C528" s="211"/>
      <c r="D528" s="212"/>
      <c r="E528" s="606"/>
      <c r="F528" s="607"/>
      <c r="G528" s="607"/>
      <c r="H528" s="607"/>
      <c r="I528" s="607"/>
      <c r="J528" s="607"/>
      <c r="K528" s="608"/>
    </row>
    <row r="529" spans="2:11" s="215" customFormat="1">
      <c r="B529" s="210"/>
      <c r="C529" s="211"/>
      <c r="D529" s="212"/>
      <c r="E529" s="606"/>
      <c r="F529" s="607"/>
      <c r="G529" s="607"/>
      <c r="H529" s="607"/>
      <c r="I529" s="607"/>
      <c r="J529" s="607"/>
      <c r="K529" s="608"/>
    </row>
    <row r="530" spans="2:11" s="215" customFormat="1">
      <c r="B530" s="210"/>
      <c r="C530" s="211"/>
      <c r="D530" s="212"/>
      <c r="E530" s="606"/>
      <c r="F530" s="607"/>
      <c r="G530" s="607"/>
      <c r="H530" s="607"/>
      <c r="I530" s="607"/>
      <c r="J530" s="607"/>
      <c r="K530" s="608"/>
    </row>
    <row r="531" spans="2:11" s="215" customFormat="1">
      <c r="B531" s="210"/>
      <c r="C531" s="211"/>
      <c r="D531" s="212"/>
      <c r="E531" s="606"/>
      <c r="F531" s="607"/>
      <c r="G531" s="607"/>
      <c r="H531" s="607"/>
      <c r="I531" s="607"/>
      <c r="J531" s="607"/>
      <c r="K531" s="608"/>
    </row>
    <row r="532" spans="2:11" s="215" customFormat="1">
      <c r="B532" s="210"/>
      <c r="C532" s="211"/>
      <c r="D532" s="212"/>
      <c r="E532" s="606"/>
      <c r="F532" s="607"/>
      <c r="G532" s="607"/>
      <c r="H532" s="607"/>
      <c r="I532" s="607"/>
      <c r="J532" s="607"/>
      <c r="K532" s="608"/>
    </row>
    <row r="533" spans="2:11" s="215" customFormat="1">
      <c r="B533" s="210"/>
      <c r="C533" s="211"/>
      <c r="D533" s="212"/>
      <c r="E533" s="606"/>
      <c r="F533" s="607"/>
      <c r="G533" s="607"/>
      <c r="H533" s="607"/>
      <c r="I533" s="607"/>
      <c r="J533" s="607"/>
      <c r="K533" s="608"/>
    </row>
    <row r="534" spans="2:11" s="215" customFormat="1">
      <c r="B534" s="210"/>
      <c r="C534" s="211"/>
      <c r="D534" s="212"/>
      <c r="E534" s="606"/>
      <c r="F534" s="607"/>
      <c r="G534" s="607"/>
      <c r="H534" s="607"/>
      <c r="I534" s="607"/>
      <c r="J534" s="607"/>
      <c r="K534" s="608"/>
    </row>
    <row r="535" spans="2:11" s="215" customFormat="1">
      <c r="B535" s="210"/>
      <c r="C535" s="211"/>
      <c r="D535" s="212"/>
      <c r="E535" s="606"/>
      <c r="F535" s="607"/>
      <c r="G535" s="607"/>
      <c r="H535" s="607"/>
      <c r="I535" s="607"/>
      <c r="J535" s="607"/>
      <c r="K535" s="608"/>
    </row>
    <row r="536" spans="2:11" s="215" customFormat="1">
      <c r="B536" s="210"/>
      <c r="C536" s="211"/>
      <c r="D536" s="212"/>
      <c r="E536" s="606"/>
      <c r="F536" s="607"/>
      <c r="G536" s="607"/>
      <c r="H536" s="607"/>
      <c r="I536" s="607"/>
      <c r="J536" s="607"/>
      <c r="K536" s="608"/>
    </row>
    <row r="537" spans="2:11" s="215" customFormat="1">
      <c r="B537" s="210"/>
      <c r="C537" s="211"/>
      <c r="D537" s="212"/>
      <c r="E537" s="606"/>
      <c r="F537" s="607"/>
      <c r="G537" s="607"/>
      <c r="H537" s="607"/>
      <c r="I537" s="607"/>
      <c r="J537" s="607"/>
      <c r="K537" s="608"/>
    </row>
    <row r="538" spans="2:11" s="215" customFormat="1">
      <c r="B538" s="210"/>
      <c r="C538" s="211"/>
      <c r="D538" s="212"/>
      <c r="E538" s="606"/>
      <c r="F538" s="607"/>
      <c r="G538" s="607"/>
      <c r="H538" s="607"/>
      <c r="I538" s="607"/>
      <c r="J538" s="607"/>
      <c r="K538" s="608"/>
    </row>
    <row r="539" spans="2:11" s="215" customFormat="1">
      <c r="B539" s="210"/>
      <c r="C539" s="211"/>
      <c r="D539" s="212"/>
      <c r="E539" s="606"/>
      <c r="F539" s="607"/>
      <c r="G539" s="607"/>
      <c r="H539" s="607"/>
      <c r="I539" s="607"/>
      <c r="J539" s="607"/>
      <c r="K539" s="608"/>
    </row>
    <row r="540" spans="2:11" s="215" customFormat="1">
      <c r="B540" s="210"/>
      <c r="C540" s="211"/>
      <c r="D540" s="212"/>
      <c r="E540" s="606"/>
      <c r="F540" s="607"/>
      <c r="G540" s="607"/>
      <c r="H540" s="607"/>
      <c r="I540" s="607"/>
      <c r="J540" s="607"/>
      <c r="K540" s="608"/>
    </row>
    <row r="541" spans="2:11" s="215" customFormat="1">
      <c r="B541" s="210"/>
      <c r="C541" s="211"/>
      <c r="D541" s="212"/>
      <c r="E541" s="606"/>
      <c r="F541" s="607"/>
      <c r="G541" s="607"/>
      <c r="H541" s="607"/>
      <c r="I541" s="607"/>
      <c r="J541" s="607"/>
      <c r="K541" s="608"/>
    </row>
    <row r="542" spans="2:11" s="215" customFormat="1">
      <c r="B542" s="210"/>
      <c r="C542" s="211"/>
      <c r="D542" s="212"/>
      <c r="E542" s="606"/>
      <c r="F542" s="607"/>
      <c r="G542" s="607"/>
      <c r="H542" s="607"/>
      <c r="I542" s="607"/>
      <c r="J542" s="607"/>
      <c r="K542" s="608"/>
    </row>
    <row r="543" spans="2:11" s="215" customFormat="1">
      <c r="B543" s="210"/>
      <c r="C543" s="211"/>
      <c r="D543" s="212"/>
      <c r="E543" s="606"/>
      <c r="F543" s="607"/>
      <c r="G543" s="607"/>
      <c r="H543" s="607"/>
      <c r="I543" s="607"/>
      <c r="J543" s="607"/>
      <c r="K543" s="608"/>
    </row>
    <row r="544" spans="2:11" s="215" customFormat="1">
      <c r="B544" s="210"/>
      <c r="C544" s="211"/>
      <c r="D544" s="212"/>
      <c r="E544" s="606"/>
      <c r="F544" s="607"/>
      <c r="G544" s="607"/>
      <c r="H544" s="607"/>
      <c r="I544" s="607"/>
      <c r="J544" s="607"/>
      <c r="K544" s="608"/>
    </row>
    <row r="545" spans="2:11" s="215" customFormat="1">
      <c r="B545" s="210"/>
      <c r="C545" s="211"/>
      <c r="D545" s="212"/>
      <c r="E545" s="606"/>
      <c r="F545" s="607"/>
      <c r="G545" s="607"/>
      <c r="H545" s="607"/>
      <c r="I545" s="607"/>
      <c r="J545" s="607"/>
      <c r="K545" s="608"/>
    </row>
    <row r="546" spans="2:11" s="215" customFormat="1">
      <c r="B546" s="210"/>
      <c r="C546" s="211"/>
      <c r="D546" s="212"/>
      <c r="E546" s="606"/>
      <c r="F546" s="607"/>
      <c r="G546" s="607"/>
      <c r="H546" s="607"/>
      <c r="I546" s="607"/>
      <c r="J546" s="607"/>
      <c r="K546" s="608"/>
    </row>
    <row r="547" spans="2:11" s="215" customFormat="1">
      <c r="B547" s="210"/>
      <c r="C547" s="211"/>
      <c r="D547" s="212"/>
      <c r="E547" s="606"/>
      <c r="F547" s="607"/>
      <c r="G547" s="607"/>
      <c r="H547" s="607"/>
      <c r="I547" s="607"/>
      <c r="J547" s="607"/>
      <c r="K547" s="608"/>
    </row>
    <row r="548" spans="2:11" s="215" customFormat="1">
      <c r="B548" s="210"/>
      <c r="C548" s="211"/>
      <c r="D548" s="212"/>
      <c r="E548" s="606"/>
      <c r="F548" s="607"/>
      <c r="G548" s="607"/>
      <c r="H548" s="607"/>
      <c r="I548" s="607"/>
      <c r="J548" s="607"/>
      <c r="K548" s="608"/>
    </row>
    <row r="549" spans="2:11" s="215" customFormat="1">
      <c r="B549" s="210"/>
      <c r="C549" s="211"/>
      <c r="D549" s="212"/>
      <c r="E549" s="606"/>
      <c r="F549" s="607"/>
      <c r="G549" s="607"/>
      <c r="H549" s="607"/>
      <c r="I549" s="607"/>
      <c r="J549" s="607"/>
      <c r="K549" s="608"/>
    </row>
    <row r="550" spans="2:11" s="215" customFormat="1">
      <c r="B550" s="210"/>
      <c r="C550" s="211"/>
      <c r="D550" s="212"/>
      <c r="E550" s="606"/>
      <c r="F550" s="607"/>
      <c r="G550" s="607"/>
      <c r="H550" s="607"/>
      <c r="I550" s="607"/>
      <c r="J550" s="607"/>
      <c r="K550" s="608"/>
    </row>
    <row r="551" spans="2:11" s="215" customFormat="1">
      <c r="B551" s="210"/>
      <c r="C551" s="211"/>
      <c r="D551" s="212"/>
      <c r="E551" s="606"/>
      <c r="F551" s="607"/>
      <c r="G551" s="607"/>
      <c r="H551" s="607"/>
      <c r="I551" s="607"/>
      <c r="J551" s="607"/>
      <c r="K551" s="608"/>
    </row>
    <row r="552" spans="2:11" s="215" customFormat="1">
      <c r="B552" s="210"/>
      <c r="C552" s="211"/>
      <c r="D552" s="212"/>
      <c r="E552" s="606"/>
      <c r="F552" s="607"/>
      <c r="G552" s="607"/>
      <c r="H552" s="607"/>
      <c r="I552" s="607"/>
      <c r="J552" s="607"/>
      <c r="K552" s="608"/>
    </row>
    <row r="553" spans="2:11" s="215" customFormat="1">
      <c r="B553" s="210"/>
      <c r="C553" s="211"/>
      <c r="D553" s="212"/>
      <c r="E553" s="606"/>
      <c r="F553" s="607"/>
      <c r="G553" s="607"/>
      <c r="H553" s="607"/>
      <c r="I553" s="607"/>
      <c r="J553" s="607"/>
      <c r="K553" s="608"/>
    </row>
    <row r="554" spans="2:11" s="215" customFormat="1">
      <c r="B554" s="210"/>
      <c r="C554" s="211"/>
      <c r="D554" s="212"/>
      <c r="E554" s="606"/>
      <c r="F554" s="607"/>
      <c r="G554" s="607"/>
      <c r="H554" s="607"/>
      <c r="I554" s="607"/>
      <c r="J554" s="607"/>
      <c r="K554" s="608"/>
    </row>
    <row r="555" spans="2:11" s="215" customFormat="1">
      <c r="B555" s="210"/>
      <c r="C555" s="211"/>
      <c r="D555" s="212"/>
      <c r="E555" s="606"/>
      <c r="F555" s="607"/>
      <c r="G555" s="607"/>
      <c r="H555" s="607"/>
      <c r="I555" s="607"/>
      <c r="J555" s="607"/>
      <c r="K555" s="608"/>
    </row>
    <row r="556" spans="2:11" s="215" customFormat="1">
      <c r="B556" s="210"/>
      <c r="C556" s="211"/>
      <c r="D556" s="212"/>
      <c r="E556" s="606"/>
      <c r="F556" s="607"/>
      <c r="G556" s="607"/>
      <c r="H556" s="607"/>
      <c r="I556" s="607"/>
      <c r="J556" s="607"/>
      <c r="K556" s="608"/>
    </row>
    <row r="557" spans="2:11" s="215" customFormat="1">
      <c r="B557" s="210"/>
      <c r="C557" s="211"/>
      <c r="D557" s="212"/>
      <c r="E557" s="606"/>
      <c r="F557" s="607"/>
      <c r="G557" s="607"/>
      <c r="H557" s="607"/>
      <c r="I557" s="607"/>
      <c r="J557" s="607"/>
      <c r="K557" s="608"/>
    </row>
    <row r="558" spans="2:11" s="215" customFormat="1">
      <c r="B558" s="210"/>
      <c r="C558" s="211"/>
      <c r="D558" s="212"/>
      <c r="E558" s="606"/>
      <c r="F558" s="607"/>
      <c r="G558" s="607"/>
      <c r="H558" s="607"/>
      <c r="I558" s="607"/>
      <c r="J558" s="607"/>
      <c r="K558" s="608"/>
    </row>
    <row r="559" spans="2:11" s="215" customFormat="1">
      <c r="B559" s="210"/>
      <c r="C559" s="211"/>
      <c r="D559" s="212"/>
      <c r="E559" s="606"/>
      <c r="F559" s="607"/>
      <c r="G559" s="607"/>
      <c r="H559" s="607"/>
      <c r="I559" s="607"/>
      <c r="J559" s="607"/>
      <c r="K559" s="608"/>
    </row>
    <row r="560" spans="2:11" s="215" customFormat="1">
      <c r="B560" s="210"/>
      <c r="C560" s="211"/>
      <c r="D560" s="212"/>
      <c r="E560" s="606"/>
      <c r="F560" s="607"/>
      <c r="G560" s="607"/>
      <c r="H560" s="607"/>
      <c r="I560" s="607"/>
      <c r="J560" s="607"/>
      <c r="K560" s="608"/>
    </row>
    <row r="561" spans="2:11" s="215" customFormat="1">
      <c r="B561" s="210"/>
      <c r="C561" s="211"/>
      <c r="D561" s="212"/>
      <c r="E561" s="606"/>
      <c r="F561" s="607"/>
      <c r="G561" s="607"/>
      <c r="H561" s="607"/>
      <c r="I561" s="607"/>
      <c r="J561" s="607"/>
      <c r="K561" s="608"/>
    </row>
    <row r="562" spans="2:11" s="215" customFormat="1">
      <c r="B562" s="210"/>
      <c r="C562" s="211"/>
      <c r="D562" s="212"/>
      <c r="E562" s="606"/>
      <c r="F562" s="607"/>
      <c r="G562" s="607"/>
      <c r="H562" s="607"/>
      <c r="I562" s="607"/>
      <c r="J562" s="607"/>
      <c r="K562" s="608"/>
    </row>
    <row r="563" spans="2:11" s="215" customFormat="1">
      <c r="B563" s="210"/>
      <c r="C563" s="211"/>
      <c r="D563" s="212"/>
      <c r="E563" s="606"/>
      <c r="F563" s="607"/>
      <c r="G563" s="607"/>
      <c r="H563" s="607"/>
      <c r="I563" s="607"/>
      <c r="J563" s="607"/>
      <c r="K563" s="608"/>
    </row>
    <row r="564" spans="2:11" s="215" customFormat="1">
      <c r="B564" s="210"/>
      <c r="C564" s="211"/>
      <c r="D564" s="212"/>
      <c r="E564" s="606"/>
      <c r="F564" s="607"/>
      <c r="G564" s="607"/>
      <c r="H564" s="607"/>
      <c r="I564" s="607"/>
      <c r="J564" s="607"/>
      <c r="K564" s="608"/>
    </row>
    <row r="565" spans="2:11" s="215" customFormat="1">
      <c r="B565" s="210"/>
      <c r="C565" s="211"/>
      <c r="D565" s="212"/>
      <c r="E565" s="606"/>
      <c r="F565" s="607"/>
      <c r="G565" s="607"/>
      <c r="H565" s="607"/>
      <c r="I565" s="607"/>
      <c r="J565" s="607"/>
      <c r="K565" s="608"/>
    </row>
    <row r="566" spans="2:11" s="215" customFormat="1">
      <c r="B566" s="210"/>
      <c r="C566" s="211"/>
      <c r="D566" s="212"/>
      <c r="E566" s="606"/>
      <c r="F566" s="607"/>
      <c r="G566" s="607"/>
      <c r="H566" s="607"/>
      <c r="I566" s="607"/>
      <c r="J566" s="607"/>
      <c r="K566" s="608"/>
    </row>
    <row r="567" spans="2:11" s="215" customFormat="1">
      <c r="B567" s="210"/>
      <c r="C567" s="211"/>
      <c r="D567" s="212"/>
      <c r="E567" s="606"/>
      <c r="F567" s="607"/>
      <c r="G567" s="607"/>
      <c r="H567" s="607"/>
      <c r="I567" s="607"/>
      <c r="J567" s="607"/>
      <c r="K567" s="608"/>
    </row>
    <row r="568" spans="2:11" s="215" customFormat="1">
      <c r="B568" s="210"/>
      <c r="C568" s="211"/>
      <c r="D568" s="212"/>
      <c r="E568" s="606"/>
      <c r="F568" s="607"/>
      <c r="G568" s="607"/>
      <c r="H568" s="607"/>
      <c r="I568" s="607"/>
      <c r="J568" s="607"/>
      <c r="K568" s="608"/>
    </row>
    <row r="569" spans="2:11" s="215" customFormat="1">
      <c r="B569" s="210"/>
      <c r="C569" s="211"/>
      <c r="D569" s="212"/>
      <c r="E569" s="606"/>
      <c r="F569" s="607"/>
      <c r="G569" s="607"/>
      <c r="H569" s="607"/>
      <c r="I569" s="607"/>
      <c r="J569" s="607"/>
      <c r="K569" s="608"/>
    </row>
    <row r="570" spans="2:11" s="215" customFormat="1">
      <c r="B570" s="210"/>
      <c r="C570" s="211"/>
      <c r="D570" s="212"/>
      <c r="E570" s="606"/>
      <c r="F570" s="607"/>
      <c r="G570" s="607"/>
      <c r="H570" s="607"/>
      <c r="I570" s="607"/>
      <c r="J570" s="607"/>
      <c r="K570" s="608"/>
    </row>
    <row r="571" spans="2:11" s="215" customFormat="1">
      <c r="B571" s="210"/>
      <c r="C571" s="211"/>
      <c r="D571" s="212"/>
      <c r="E571" s="606"/>
      <c r="F571" s="607"/>
      <c r="G571" s="607"/>
      <c r="H571" s="607"/>
      <c r="I571" s="607"/>
      <c r="J571" s="607"/>
      <c r="K571" s="608"/>
    </row>
    <row r="572" spans="2:11" s="215" customFormat="1">
      <c r="B572" s="210"/>
      <c r="C572" s="211"/>
      <c r="D572" s="212"/>
      <c r="E572" s="606"/>
      <c r="F572" s="607"/>
      <c r="G572" s="607"/>
      <c r="H572" s="607"/>
      <c r="I572" s="607"/>
      <c r="J572" s="607"/>
      <c r="K572" s="608"/>
    </row>
    <row r="573" spans="2:11" s="215" customFormat="1">
      <c r="B573" s="210"/>
      <c r="C573" s="211"/>
      <c r="D573" s="212"/>
      <c r="E573" s="606"/>
      <c r="F573" s="607"/>
      <c r="G573" s="607"/>
      <c r="H573" s="607"/>
      <c r="I573" s="607"/>
      <c r="J573" s="607"/>
      <c r="K573" s="608"/>
    </row>
    <row r="574" spans="2:11" s="215" customFormat="1">
      <c r="B574" s="210"/>
      <c r="C574" s="211"/>
      <c r="D574" s="212"/>
      <c r="E574" s="606"/>
      <c r="F574" s="607"/>
      <c r="G574" s="607"/>
      <c r="H574" s="607"/>
      <c r="I574" s="607"/>
      <c r="J574" s="607"/>
      <c r="K574" s="608"/>
    </row>
    <row r="575" spans="2:11" s="215" customFormat="1">
      <c r="B575" s="210"/>
      <c r="C575" s="211"/>
      <c r="D575" s="212"/>
      <c r="E575" s="606"/>
      <c r="F575" s="607"/>
      <c r="G575" s="607"/>
      <c r="H575" s="607"/>
      <c r="I575" s="607"/>
      <c r="J575" s="607"/>
      <c r="K575" s="608"/>
    </row>
    <row r="576" spans="2:11" s="215" customFormat="1">
      <c r="B576" s="210"/>
      <c r="C576" s="211"/>
      <c r="D576" s="212"/>
      <c r="E576" s="606"/>
      <c r="F576" s="607"/>
      <c r="G576" s="607"/>
      <c r="H576" s="607"/>
      <c r="I576" s="607"/>
      <c r="J576" s="607"/>
      <c r="K576" s="608"/>
    </row>
    <row r="577" spans="2:11" s="215" customFormat="1">
      <c r="B577" s="210"/>
      <c r="C577" s="211"/>
      <c r="D577" s="212"/>
      <c r="E577" s="606"/>
      <c r="F577" s="607"/>
      <c r="G577" s="607"/>
      <c r="H577" s="607"/>
      <c r="I577" s="607"/>
      <c r="J577" s="607"/>
      <c r="K577" s="608"/>
    </row>
    <row r="578" spans="2:11" s="215" customFormat="1">
      <c r="B578" s="210"/>
      <c r="C578" s="211"/>
      <c r="D578" s="212"/>
      <c r="E578" s="606"/>
      <c r="F578" s="607"/>
      <c r="G578" s="607"/>
      <c r="H578" s="607"/>
      <c r="I578" s="607"/>
      <c r="J578" s="607"/>
      <c r="K578" s="608"/>
    </row>
    <row r="579" spans="2:11" s="215" customFormat="1">
      <c r="B579" s="210"/>
      <c r="C579" s="211"/>
      <c r="D579" s="212"/>
      <c r="E579" s="606"/>
      <c r="F579" s="607"/>
      <c r="G579" s="607"/>
      <c r="H579" s="607"/>
      <c r="I579" s="607"/>
      <c r="J579" s="607"/>
      <c r="K579" s="608"/>
    </row>
    <row r="580" spans="2:11" s="215" customFormat="1">
      <c r="B580" s="210"/>
      <c r="C580" s="211"/>
      <c r="D580" s="212"/>
      <c r="E580" s="606"/>
      <c r="F580" s="607"/>
      <c r="G580" s="607"/>
      <c r="H580" s="607"/>
      <c r="I580" s="607"/>
      <c r="J580" s="607"/>
      <c r="K580" s="608"/>
    </row>
    <row r="581" spans="2:11" s="215" customFormat="1">
      <c r="B581" s="210"/>
      <c r="C581" s="211"/>
      <c r="D581" s="212"/>
      <c r="E581" s="606"/>
      <c r="F581" s="607"/>
      <c r="G581" s="607"/>
      <c r="H581" s="607"/>
      <c r="I581" s="607"/>
      <c r="J581" s="607"/>
      <c r="K581" s="608"/>
    </row>
    <row r="582" spans="2:11" s="215" customFormat="1">
      <c r="B582" s="210"/>
      <c r="C582" s="211"/>
      <c r="D582" s="212"/>
      <c r="E582" s="606"/>
      <c r="F582" s="607"/>
      <c r="G582" s="607"/>
      <c r="H582" s="607"/>
      <c r="I582" s="607"/>
      <c r="J582" s="607"/>
      <c r="K582" s="608"/>
    </row>
    <row r="583" spans="2:11" s="215" customFormat="1">
      <c r="B583" s="210"/>
      <c r="C583" s="211"/>
      <c r="D583" s="212"/>
      <c r="E583" s="606"/>
      <c r="F583" s="607"/>
      <c r="G583" s="607"/>
      <c r="H583" s="607"/>
      <c r="I583" s="607"/>
      <c r="J583" s="607"/>
      <c r="K583" s="608"/>
    </row>
    <row r="584" spans="2:11" s="215" customFormat="1">
      <c r="B584" s="210"/>
      <c r="C584" s="211"/>
      <c r="D584" s="212"/>
      <c r="E584" s="606"/>
      <c r="F584" s="607"/>
      <c r="G584" s="607"/>
      <c r="H584" s="607"/>
      <c r="I584" s="607"/>
      <c r="J584" s="607"/>
      <c r="K584" s="608"/>
    </row>
    <row r="585" spans="2:11" s="215" customFormat="1">
      <c r="B585" s="210"/>
      <c r="C585" s="211"/>
      <c r="D585" s="212"/>
      <c r="E585" s="606"/>
      <c r="F585" s="607"/>
      <c r="G585" s="607"/>
      <c r="H585" s="607"/>
      <c r="I585" s="607"/>
      <c r="J585" s="607"/>
      <c r="K585" s="608"/>
    </row>
    <row r="586" spans="2:11" s="215" customFormat="1">
      <c r="B586" s="210"/>
      <c r="C586" s="211"/>
      <c r="D586" s="212"/>
      <c r="E586" s="606"/>
      <c r="F586" s="607"/>
      <c r="G586" s="607"/>
      <c r="H586" s="607"/>
      <c r="I586" s="607"/>
      <c r="J586" s="607"/>
      <c r="K586" s="608"/>
    </row>
    <row r="587" spans="2:11" s="215" customFormat="1">
      <c r="B587" s="210"/>
      <c r="C587" s="211"/>
      <c r="D587" s="212"/>
      <c r="E587" s="606"/>
      <c r="F587" s="607"/>
      <c r="G587" s="607"/>
      <c r="H587" s="607"/>
      <c r="I587" s="607"/>
      <c r="J587" s="607"/>
      <c r="K587" s="608"/>
    </row>
    <row r="588" spans="2:11" s="215" customFormat="1">
      <c r="B588" s="210"/>
      <c r="C588" s="211"/>
      <c r="D588" s="212"/>
      <c r="E588" s="606"/>
      <c r="F588" s="607"/>
      <c r="G588" s="607"/>
      <c r="H588" s="607"/>
      <c r="I588" s="607"/>
      <c r="J588" s="607"/>
      <c r="K588" s="608"/>
    </row>
    <row r="589" spans="2:11" s="215" customFormat="1">
      <c r="B589" s="210"/>
      <c r="C589" s="211"/>
      <c r="D589" s="212"/>
      <c r="E589" s="606"/>
      <c r="F589" s="607"/>
      <c r="G589" s="607"/>
      <c r="H589" s="607"/>
      <c r="I589" s="607"/>
      <c r="J589" s="607"/>
      <c r="K589" s="608"/>
    </row>
    <row r="590" spans="2:11" s="215" customFormat="1">
      <c r="B590" s="210"/>
      <c r="C590" s="211"/>
      <c r="D590" s="212"/>
      <c r="E590" s="606"/>
      <c r="F590" s="607"/>
      <c r="G590" s="607"/>
      <c r="H590" s="607"/>
      <c r="I590" s="607"/>
      <c r="J590" s="607"/>
      <c r="K590" s="608"/>
    </row>
    <row r="591" spans="2:11" s="215" customFormat="1">
      <c r="B591" s="210"/>
      <c r="C591" s="211"/>
      <c r="D591" s="212"/>
      <c r="E591" s="606"/>
      <c r="F591" s="607"/>
      <c r="G591" s="607"/>
      <c r="H591" s="607"/>
      <c r="I591" s="607"/>
      <c r="J591" s="607"/>
      <c r="K591" s="608"/>
    </row>
    <row r="592" spans="2:11" s="215" customFormat="1">
      <c r="B592" s="210"/>
      <c r="C592" s="211"/>
      <c r="D592" s="212"/>
      <c r="E592" s="606"/>
      <c r="F592" s="607"/>
      <c r="G592" s="607"/>
      <c r="H592" s="607"/>
      <c r="I592" s="607"/>
      <c r="J592" s="607"/>
      <c r="K592" s="608"/>
    </row>
    <row r="593" spans="2:11" s="215" customFormat="1">
      <c r="B593" s="210"/>
      <c r="C593" s="211"/>
      <c r="D593" s="212"/>
      <c r="E593" s="606"/>
      <c r="F593" s="607"/>
      <c r="G593" s="607"/>
      <c r="H593" s="607"/>
      <c r="I593" s="607"/>
      <c r="J593" s="607"/>
      <c r="K593" s="608"/>
    </row>
    <row r="594" spans="2:11" s="215" customFormat="1">
      <c r="B594" s="210"/>
      <c r="C594" s="211"/>
      <c r="D594" s="212"/>
      <c r="E594" s="606"/>
      <c r="F594" s="607"/>
      <c r="G594" s="607"/>
      <c r="H594" s="607"/>
      <c r="I594" s="607"/>
      <c r="J594" s="607"/>
      <c r="K594" s="608"/>
    </row>
    <row r="595" spans="2:11" s="215" customFormat="1">
      <c r="B595" s="210"/>
      <c r="C595" s="211"/>
      <c r="D595" s="212"/>
      <c r="E595" s="606"/>
      <c r="F595" s="607"/>
      <c r="G595" s="607"/>
      <c r="H595" s="607"/>
      <c r="I595" s="607"/>
      <c r="J595" s="607"/>
      <c r="K595" s="608"/>
    </row>
    <row r="596" spans="2:11" s="215" customFormat="1">
      <c r="B596" s="210"/>
      <c r="C596" s="211"/>
      <c r="D596" s="212"/>
      <c r="E596" s="606"/>
      <c r="F596" s="607"/>
      <c r="G596" s="607"/>
      <c r="H596" s="607"/>
      <c r="I596" s="607"/>
      <c r="J596" s="607"/>
      <c r="K596" s="608"/>
    </row>
    <row r="597" spans="2:11" s="215" customFormat="1">
      <c r="B597" s="210"/>
      <c r="C597" s="211"/>
      <c r="D597" s="212"/>
      <c r="E597" s="606"/>
      <c r="F597" s="607"/>
      <c r="G597" s="607"/>
      <c r="H597" s="607"/>
      <c r="I597" s="607"/>
      <c r="J597" s="607"/>
      <c r="K597" s="608"/>
    </row>
    <row r="598" spans="2:11" s="215" customFormat="1">
      <c r="B598" s="210"/>
      <c r="C598" s="211"/>
      <c r="D598" s="212"/>
      <c r="E598" s="606"/>
      <c r="F598" s="607"/>
      <c r="G598" s="607"/>
      <c r="H598" s="607"/>
      <c r="I598" s="607"/>
      <c r="J598" s="607"/>
      <c r="K598" s="608"/>
    </row>
    <row r="599" spans="2:11" s="215" customFormat="1">
      <c r="B599" s="210"/>
      <c r="C599" s="211"/>
      <c r="D599" s="212"/>
      <c r="E599" s="606"/>
      <c r="F599" s="607"/>
      <c r="G599" s="607"/>
      <c r="H599" s="607"/>
      <c r="I599" s="607"/>
      <c r="J599" s="607"/>
      <c r="K599" s="608"/>
    </row>
    <row r="600" spans="2:11" s="215" customFormat="1">
      <c r="B600" s="210"/>
      <c r="C600" s="211"/>
      <c r="D600" s="212"/>
      <c r="E600" s="606"/>
      <c r="F600" s="607"/>
      <c r="G600" s="607"/>
      <c r="H600" s="607"/>
      <c r="I600" s="607"/>
      <c r="J600" s="607"/>
      <c r="K600" s="608"/>
    </row>
    <row r="601" spans="2:11" s="215" customFormat="1">
      <c r="B601" s="210"/>
      <c r="C601" s="211"/>
      <c r="D601" s="212"/>
      <c r="E601" s="606"/>
      <c r="F601" s="607"/>
      <c r="G601" s="607"/>
      <c r="H601" s="607"/>
      <c r="I601" s="607"/>
      <c r="J601" s="607"/>
      <c r="K601" s="608"/>
    </row>
    <row r="602" spans="2:11" s="215" customFormat="1">
      <c r="B602" s="210"/>
      <c r="C602" s="211"/>
      <c r="D602" s="212"/>
      <c r="E602" s="606"/>
      <c r="F602" s="607"/>
      <c r="G602" s="607"/>
      <c r="H602" s="607"/>
      <c r="I602" s="607"/>
      <c r="J602" s="607"/>
      <c r="K602" s="608"/>
    </row>
    <row r="603" spans="2:11" s="215" customFormat="1">
      <c r="B603" s="210"/>
      <c r="C603" s="211"/>
      <c r="D603" s="212"/>
      <c r="E603" s="606"/>
      <c r="F603" s="607"/>
      <c r="G603" s="607"/>
      <c r="H603" s="607"/>
      <c r="I603" s="607"/>
      <c r="J603" s="607"/>
      <c r="K603" s="608"/>
    </row>
    <row r="604" spans="2:11" s="215" customFormat="1">
      <c r="B604" s="210"/>
      <c r="C604" s="211"/>
      <c r="D604" s="212"/>
      <c r="E604" s="606"/>
      <c r="F604" s="607"/>
      <c r="G604" s="607"/>
      <c r="H604" s="607"/>
      <c r="I604" s="607"/>
      <c r="J604" s="607"/>
      <c r="K604" s="608"/>
    </row>
    <row r="605" spans="2:11" s="215" customFormat="1">
      <c r="B605" s="210"/>
      <c r="C605" s="211"/>
      <c r="D605" s="212"/>
      <c r="E605" s="606"/>
      <c r="F605" s="607"/>
      <c r="G605" s="607"/>
      <c r="H605" s="607"/>
      <c r="I605" s="607"/>
      <c r="J605" s="607"/>
      <c r="K605" s="608"/>
    </row>
    <row r="606" spans="2:11" s="215" customFormat="1">
      <c r="B606" s="210"/>
      <c r="C606" s="211"/>
      <c r="D606" s="212"/>
      <c r="E606" s="606"/>
      <c r="F606" s="607"/>
      <c r="G606" s="607"/>
      <c r="H606" s="607"/>
      <c r="I606" s="607"/>
      <c r="J606" s="607"/>
      <c r="K606" s="608"/>
    </row>
    <row r="607" spans="2:11" s="215" customFormat="1">
      <c r="B607" s="210"/>
      <c r="C607" s="211"/>
      <c r="D607" s="212"/>
      <c r="E607" s="606"/>
      <c r="F607" s="607"/>
      <c r="G607" s="607"/>
      <c r="H607" s="607"/>
      <c r="I607" s="607"/>
      <c r="J607" s="607"/>
      <c r="K607" s="608"/>
    </row>
    <row r="608" spans="2:11" s="215" customFormat="1">
      <c r="B608" s="210"/>
      <c r="C608" s="211"/>
      <c r="D608" s="212"/>
      <c r="E608" s="606"/>
      <c r="F608" s="607"/>
      <c r="G608" s="607"/>
      <c r="H608" s="607"/>
      <c r="I608" s="607"/>
      <c r="J608" s="607"/>
      <c r="K608" s="608"/>
    </row>
    <row r="609" spans="2:11" s="215" customFormat="1">
      <c r="B609" s="210"/>
      <c r="C609" s="211"/>
      <c r="D609" s="212"/>
      <c r="E609" s="606"/>
      <c r="F609" s="607"/>
      <c r="G609" s="607"/>
      <c r="H609" s="607"/>
      <c r="I609" s="607"/>
      <c r="J609" s="607"/>
      <c r="K609" s="608"/>
    </row>
    <row r="610" spans="2:11" s="215" customFormat="1">
      <c r="B610" s="210"/>
      <c r="C610" s="211"/>
      <c r="D610" s="212"/>
      <c r="E610" s="606"/>
      <c r="F610" s="607"/>
      <c r="G610" s="607"/>
      <c r="H610" s="607"/>
      <c r="I610" s="607"/>
      <c r="J610" s="607"/>
      <c r="K610" s="608"/>
    </row>
    <row r="611" spans="2:11" s="215" customFormat="1">
      <c r="B611" s="210"/>
      <c r="C611" s="211"/>
      <c r="D611" s="212"/>
      <c r="E611" s="606"/>
      <c r="F611" s="607"/>
      <c r="G611" s="607"/>
      <c r="H611" s="607"/>
      <c r="I611" s="607"/>
      <c r="J611" s="607"/>
      <c r="K611" s="608"/>
    </row>
    <row r="612" spans="2:11" s="215" customFormat="1">
      <c r="B612" s="210"/>
      <c r="C612" s="211"/>
      <c r="D612" s="212"/>
      <c r="E612" s="606"/>
      <c r="F612" s="607"/>
      <c r="G612" s="607"/>
      <c r="H612" s="607"/>
      <c r="I612" s="607"/>
      <c r="J612" s="607"/>
      <c r="K612" s="608"/>
    </row>
    <row r="613" spans="2:11" s="215" customFormat="1">
      <c r="B613" s="210"/>
      <c r="C613" s="211"/>
      <c r="D613" s="212"/>
      <c r="E613" s="606"/>
      <c r="F613" s="607"/>
      <c r="G613" s="607"/>
      <c r="H613" s="607"/>
      <c r="I613" s="607"/>
      <c r="J613" s="607"/>
      <c r="K613" s="608"/>
    </row>
    <row r="614" spans="2:11" s="215" customFormat="1">
      <c r="B614" s="210"/>
      <c r="C614" s="211"/>
      <c r="D614" s="212"/>
      <c r="E614" s="606"/>
      <c r="F614" s="607"/>
      <c r="G614" s="607"/>
      <c r="H614" s="607"/>
      <c r="I614" s="607"/>
      <c r="J614" s="607"/>
      <c r="K614" s="608"/>
    </row>
    <row r="615" spans="2:11" s="215" customFormat="1">
      <c r="B615" s="210"/>
      <c r="C615" s="211"/>
      <c r="D615" s="212"/>
      <c r="E615" s="606"/>
      <c r="F615" s="607"/>
      <c r="G615" s="607"/>
      <c r="H615" s="607"/>
      <c r="I615" s="607"/>
      <c r="J615" s="607"/>
      <c r="K615" s="608"/>
    </row>
    <row r="616" spans="2:11" s="215" customFormat="1">
      <c r="B616" s="210"/>
      <c r="C616" s="211"/>
      <c r="D616" s="212"/>
      <c r="E616" s="606"/>
      <c r="F616" s="607"/>
      <c r="G616" s="607"/>
      <c r="H616" s="607"/>
      <c r="I616" s="607"/>
      <c r="J616" s="607"/>
      <c r="K616" s="608"/>
    </row>
    <row r="617" spans="2:11" s="215" customFormat="1">
      <c r="B617" s="210"/>
      <c r="C617" s="211"/>
      <c r="D617" s="212"/>
      <c r="E617" s="606"/>
      <c r="F617" s="607"/>
      <c r="G617" s="607"/>
      <c r="H617" s="607"/>
      <c r="I617" s="607"/>
      <c r="J617" s="607"/>
      <c r="K617" s="608"/>
    </row>
    <row r="618" spans="2:11" s="215" customFormat="1">
      <c r="B618" s="210"/>
      <c r="C618" s="211"/>
      <c r="D618" s="212"/>
      <c r="E618" s="606"/>
      <c r="F618" s="607"/>
      <c r="G618" s="607"/>
      <c r="H618" s="607"/>
      <c r="I618" s="607"/>
      <c r="J618" s="607"/>
      <c r="K618" s="608"/>
    </row>
    <row r="619" spans="2:11" s="215" customFormat="1">
      <c r="B619" s="210"/>
      <c r="C619" s="211"/>
      <c r="D619" s="212"/>
      <c r="E619" s="606"/>
      <c r="F619" s="607"/>
      <c r="G619" s="607"/>
      <c r="H619" s="607"/>
      <c r="I619" s="607"/>
      <c r="J619" s="607"/>
      <c r="K619" s="608"/>
    </row>
    <row r="620" spans="2:11" s="215" customFormat="1">
      <c r="B620" s="210"/>
      <c r="C620" s="211"/>
      <c r="D620" s="212"/>
      <c r="E620" s="606"/>
      <c r="F620" s="607"/>
      <c r="G620" s="607"/>
      <c r="H620" s="607"/>
      <c r="I620" s="607"/>
      <c r="J620" s="607"/>
      <c r="K620" s="608"/>
    </row>
    <row r="621" spans="2:11" s="215" customFormat="1">
      <c r="B621" s="210"/>
      <c r="C621" s="211"/>
      <c r="D621" s="212"/>
      <c r="E621" s="606"/>
      <c r="F621" s="607"/>
      <c r="G621" s="607"/>
      <c r="H621" s="607"/>
      <c r="I621" s="607"/>
      <c r="J621" s="607"/>
      <c r="K621" s="608"/>
    </row>
    <row r="622" spans="2:11" s="215" customFormat="1">
      <c r="B622" s="210"/>
      <c r="C622" s="211"/>
      <c r="D622" s="212"/>
      <c r="E622" s="606"/>
      <c r="F622" s="607"/>
      <c r="G622" s="607"/>
      <c r="H622" s="607"/>
      <c r="I622" s="607"/>
      <c r="J622" s="607"/>
      <c r="K622" s="608"/>
    </row>
    <row r="623" spans="2:11" s="215" customFormat="1">
      <c r="B623" s="210"/>
      <c r="C623" s="211"/>
      <c r="D623" s="212"/>
      <c r="E623" s="606"/>
      <c r="F623" s="607"/>
      <c r="G623" s="607"/>
      <c r="H623" s="607"/>
      <c r="I623" s="607"/>
      <c r="J623" s="607"/>
      <c r="K623" s="608"/>
    </row>
    <row r="624" spans="2:11" s="215" customFormat="1">
      <c r="B624" s="210"/>
      <c r="C624" s="211"/>
      <c r="D624" s="212"/>
      <c r="E624" s="606"/>
      <c r="F624" s="607"/>
      <c r="G624" s="607"/>
      <c r="H624" s="607"/>
      <c r="I624" s="607"/>
      <c r="J624" s="607"/>
      <c r="K624" s="608"/>
    </row>
    <row r="625" spans="2:11" s="215" customFormat="1">
      <c r="B625" s="210"/>
      <c r="C625" s="211"/>
      <c r="D625" s="212"/>
      <c r="E625" s="606"/>
      <c r="F625" s="607"/>
      <c r="G625" s="607"/>
      <c r="H625" s="607"/>
      <c r="I625" s="607"/>
      <c r="J625" s="607"/>
      <c r="K625" s="608"/>
    </row>
    <row r="626" spans="2:11" s="215" customFormat="1">
      <c r="B626" s="210"/>
      <c r="C626" s="211"/>
      <c r="D626" s="212"/>
      <c r="E626" s="606"/>
      <c r="F626" s="607"/>
      <c r="G626" s="607"/>
      <c r="H626" s="607"/>
      <c r="I626" s="607"/>
      <c r="J626" s="607"/>
      <c r="K626" s="608"/>
    </row>
    <row r="627" spans="2:11" s="215" customFormat="1">
      <c r="B627" s="210"/>
      <c r="C627" s="211"/>
      <c r="D627" s="212"/>
      <c r="E627" s="606"/>
      <c r="F627" s="607"/>
      <c r="G627" s="607"/>
      <c r="H627" s="607"/>
      <c r="I627" s="607"/>
      <c r="J627" s="607"/>
      <c r="K627" s="608"/>
    </row>
    <row r="628" spans="2:11" s="215" customFormat="1">
      <c r="B628" s="210"/>
      <c r="C628" s="211"/>
      <c r="D628" s="212"/>
      <c r="E628" s="606"/>
      <c r="F628" s="607"/>
      <c r="G628" s="607"/>
      <c r="H628" s="607"/>
      <c r="I628" s="607"/>
      <c r="J628" s="607"/>
      <c r="K628" s="608"/>
    </row>
    <row r="629" spans="2:11" s="215" customFormat="1">
      <c r="B629" s="210"/>
      <c r="C629" s="211"/>
      <c r="D629" s="212"/>
      <c r="E629" s="606"/>
      <c r="F629" s="607"/>
      <c r="G629" s="607"/>
      <c r="H629" s="607"/>
      <c r="I629" s="607"/>
      <c r="J629" s="607"/>
      <c r="K629" s="608"/>
    </row>
    <row r="630" spans="2:11" s="215" customFormat="1">
      <c r="B630" s="210"/>
      <c r="C630" s="211"/>
      <c r="D630" s="212"/>
      <c r="E630" s="606"/>
      <c r="F630" s="607"/>
      <c r="G630" s="607"/>
      <c r="H630" s="607"/>
      <c r="I630" s="607"/>
      <c r="J630" s="607"/>
      <c r="K630" s="608"/>
    </row>
    <row r="631" spans="2:11" s="215" customFormat="1">
      <c r="B631" s="210"/>
      <c r="C631" s="211"/>
      <c r="D631" s="212"/>
      <c r="E631" s="606"/>
      <c r="F631" s="607"/>
      <c r="G631" s="607"/>
      <c r="H631" s="607"/>
      <c r="I631" s="607"/>
      <c r="J631" s="607"/>
      <c r="K631" s="608"/>
    </row>
    <row r="632" spans="2:11" s="215" customFormat="1">
      <c r="B632" s="210"/>
      <c r="C632" s="211"/>
      <c r="D632" s="212"/>
      <c r="E632" s="606"/>
      <c r="F632" s="607"/>
      <c r="G632" s="607"/>
      <c r="H632" s="607"/>
      <c r="I632" s="607"/>
      <c r="J632" s="607"/>
      <c r="K632" s="608"/>
    </row>
    <row r="633" spans="2:11" s="215" customFormat="1">
      <c r="B633" s="210"/>
      <c r="C633" s="211"/>
      <c r="D633" s="212"/>
      <c r="E633" s="606"/>
      <c r="F633" s="607"/>
      <c r="G633" s="607"/>
      <c r="H633" s="607"/>
      <c r="I633" s="607"/>
      <c r="J633" s="607"/>
      <c r="K633" s="608"/>
    </row>
    <row r="634" spans="2:11" s="215" customFormat="1">
      <c r="B634" s="210"/>
      <c r="C634" s="211"/>
      <c r="D634" s="212"/>
      <c r="E634" s="606"/>
      <c r="F634" s="607"/>
      <c r="G634" s="607"/>
      <c r="H634" s="607"/>
      <c r="I634" s="607"/>
      <c r="J634" s="607"/>
      <c r="K634" s="608"/>
    </row>
    <row r="635" spans="2:11" s="215" customFormat="1">
      <c r="B635" s="210"/>
      <c r="C635" s="211"/>
      <c r="D635" s="212"/>
      <c r="E635" s="606"/>
      <c r="F635" s="607"/>
      <c r="G635" s="607"/>
      <c r="H635" s="607"/>
      <c r="I635" s="607"/>
      <c r="J635" s="607"/>
      <c r="K635" s="608"/>
    </row>
    <row r="636" spans="2:11" s="215" customFormat="1">
      <c r="B636" s="210"/>
      <c r="C636" s="211"/>
      <c r="D636" s="212"/>
      <c r="E636" s="606"/>
      <c r="F636" s="607"/>
      <c r="G636" s="607"/>
      <c r="H636" s="607"/>
      <c r="I636" s="607"/>
      <c r="J636" s="607"/>
      <c r="K636" s="608"/>
    </row>
    <row r="637" spans="2:11" s="215" customFormat="1">
      <c r="B637" s="210"/>
      <c r="C637" s="211"/>
      <c r="D637" s="212"/>
      <c r="E637" s="606"/>
      <c r="F637" s="607"/>
      <c r="G637" s="607"/>
      <c r="H637" s="607"/>
      <c r="I637" s="607"/>
      <c r="J637" s="607"/>
      <c r="K637" s="608"/>
    </row>
    <row r="638" spans="2:11" s="215" customFormat="1">
      <c r="B638" s="210"/>
      <c r="C638" s="211"/>
      <c r="D638" s="212"/>
      <c r="E638" s="606"/>
      <c r="F638" s="607"/>
      <c r="G638" s="607"/>
      <c r="H638" s="607"/>
      <c r="I638" s="607"/>
      <c r="J638" s="607"/>
      <c r="K638" s="608"/>
    </row>
    <row r="639" spans="2:11" s="215" customFormat="1">
      <c r="B639" s="210"/>
      <c r="C639" s="211"/>
      <c r="D639" s="212"/>
      <c r="E639" s="606"/>
      <c r="F639" s="607"/>
      <c r="G639" s="607"/>
      <c r="H639" s="607"/>
      <c r="I639" s="607"/>
      <c r="J639" s="607"/>
      <c r="K639" s="608"/>
    </row>
    <row r="640" spans="2:11" s="215" customFormat="1">
      <c r="B640" s="210"/>
      <c r="C640" s="211"/>
      <c r="D640" s="212"/>
      <c r="E640" s="606"/>
      <c r="F640" s="607"/>
      <c r="G640" s="607"/>
      <c r="H640" s="607"/>
      <c r="I640" s="607"/>
      <c r="J640" s="607"/>
      <c r="K640" s="608"/>
    </row>
  </sheetData>
  <mergeCells count="639">
    <mergeCell ref="B2:H5"/>
    <mergeCell ref="J2:K2"/>
    <mergeCell ref="J3:K3"/>
    <mergeCell ref="J4:K4"/>
    <mergeCell ref="J5:K5"/>
    <mergeCell ref="E7:K7"/>
    <mergeCell ref="E14:K14"/>
    <mergeCell ref="E15:K15"/>
    <mergeCell ref="E16:K16"/>
    <mergeCell ref="E17:K17"/>
    <mergeCell ref="E18:K18"/>
    <mergeCell ref="E19:K19"/>
    <mergeCell ref="E8:K8"/>
    <mergeCell ref="E9:K9"/>
    <mergeCell ref="E10:K10"/>
    <mergeCell ref="E11:K11"/>
    <mergeCell ref="E12:K12"/>
    <mergeCell ref="E13:K13"/>
    <mergeCell ref="E26:K26"/>
    <mergeCell ref="E27:K27"/>
    <mergeCell ref="E28:K28"/>
    <mergeCell ref="E29:K29"/>
    <mergeCell ref="E30:K30"/>
    <mergeCell ref="E31:K31"/>
    <mergeCell ref="E20:K20"/>
    <mergeCell ref="E21:K21"/>
    <mergeCell ref="E22:K22"/>
    <mergeCell ref="E23:K23"/>
    <mergeCell ref="E24:K24"/>
    <mergeCell ref="E25:K25"/>
    <mergeCell ref="E38:K38"/>
    <mergeCell ref="E39:K39"/>
    <mergeCell ref="E40:K40"/>
    <mergeCell ref="E41:K41"/>
    <mergeCell ref="E42:K42"/>
    <mergeCell ref="E43:K43"/>
    <mergeCell ref="E32:K32"/>
    <mergeCell ref="E33:K33"/>
    <mergeCell ref="E34:K34"/>
    <mergeCell ref="E35:K35"/>
    <mergeCell ref="E36:K36"/>
    <mergeCell ref="E37:K37"/>
    <mergeCell ref="E50:K50"/>
    <mergeCell ref="E51:K51"/>
    <mergeCell ref="E52:K52"/>
    <mergeCell ref="E53:K53"/>
    <mergeCell ref="E54:K54"/>
    <mergeCell ref="E55:K55"/>
    <mergeCell ref="E44:K44"/>
    <mergeCell ref="E45:K45"/>
    <mergeCell ref="E46:K46"/>
    <mergeCell ref="E47:K47"/>
    <mergeCell ref="E48:K48"/>
    <mergeCell ref="E49:K49"/>
    <mergeCell ref="E62:K62"/>
    <mergeCell ref="E63:K63"/>
    <mergeCell ref="E64:K64"/>
    <mergeCell ref="E65:K65"/>
    <mergeCell ref="E66:K66"/>
    <mergeCell ref="E67:K67"/>
    <mergeCell ref="E56:K56"/>
    <mergeCell ref="E57:K57"/>
    <mergeCell ref="E58:K58"/>
    <mergeCell ref="E59:K59"/>
    <mergeCell ref="E60:K60"/>
    <mergeCell ref="E61:K61"/>
    <mergeCell ref="E74:K74"/>
    <mergeCell ref="E75:K75"/>
    <mergeCell ref="E76:K76"/>
    <mergeCell ref="E77:K77"/>
    <mergeCell ref="E78:K78"/>
    <mergeCell ref="E79:K79"/>
    <mergeCell ref="E68:K68"/>
    <mergeCell ref="E69:K69"/>
    <mergeCell ref="E70:K70"/>
    <mergeCell ref="E71:K71"/>
    <mergeCell ref="E72:K72"/>
    <mergeCell ref="E73:K73"/>
    <mergeCell ref="E86:K86"/>
    <mergeCell ref="E87:K87"/>
    <mergeCell ref="E88:K88"/>
    <mergeCell ref="E89:K89"/>
    <mergeCell ref="E90:K90"/>
    <mergeCell ref="E91:K91"/>
    <mergeCell ref="E80:K80"/>
    <mergeCell ref="E81:K81"/>
    <mergeCell ref="E82:K82"/>
    <mergeCell ref="E83:K83"/>
    <mergeCell ref="E84:K84"/>
    <mergeCell ref="E85:K85"/>
    <mergeCell ref="E98:K98"/>
    <mergeCell ref="E99:K99"/>
    <mergeCell ref="E100:K100"/>
    <mergeCell ref="E101:K101"/>
    <mergeCell ref="E102:K102"/>
    <mergeCell ref="E103:K103"/>
    <mergeCell ref="E92:K92"/>
    <mergeCell ref="E93:K93"/>
    <mergeCell ref="E94:K94"/>
    <mergeCell ref="E95:K95"/>
    <mergeCell ref="E96:K96"/>
    <mergeCell ref="E97:K97"/>
    <mergeCell ref="E110:K110"/>
    <mergeCell ref="E111:K111"/>
    <mergeCell ref="E112:K112"/>
    <mergeCell ref="E113:K113"/>
    <mergeCell ref="E114:K114"/>
    <mergeCell ref="E115:K115"/>
    <mergeCell ref="E104:K104"/>
    <mergeCell ref="E105:K105"/>
    <mergeCell ref="E106:K106"/>
    <mergeCell ref="E107:K107"/>
    <mergeCell ref="E108:K108"/>
    <mergeCell ref="E109:K109"/>
    <mergeCell ref="E122:K122"/>
    <mergeCell ref="E123:K123"/>
    <mergeCell ref="E124:K124"/>
    <mergeCell ref="E125:K125"/>
    <mergeCell ref="E126:K126"/>
    <mergeCell ref="E127:K127"/>
    <mergeCell ref="E116:K116"/>
    <mergeCell ref="E117:K117"/>
    <mergeCell ref="E118:K118"/>
    <mergeCell ref="E119:K119"/>
    <mergeCell ref="E120:K120"/>
    <mergeCell ref="E121:K121"/>
    <mergeCell ref="E134:K134"/>
    <mergeCell ref="E135:K135"/>
    <mergeCell ref="E136:K136"/>
    <mergeCell ref="E137:K137"/>
    <mergeCell ref="E138:K138"/>
    <mergeCell ref="E139:K139"/>
    <mergeCell ref="E128:K128"/>
    <mergeCell ref="E129:K129"/>
    <mergeCell ref="E130:K130"/>
    <mergeCell ref="E131:K131"/>
    <mergeCell ref="E132:K132"/>
    <mergeCell ref="E133:K133"/>
    <mergeCell ref="E146:K146"/>
    <mergeCell ref="E147:K147"/>
    <mergeCell ref="E148:K148"/>
    <mergeCell ref="E149:K149"/>
    <mergeCell ref="E150:K150"/>
    <mergeCell ref="E151:K151"/>
    <mergeCell ref="E140:K140"/>
    <mergeCell ref="E141:K141"/>
    <mergeCell ref="E142:K142"/>
    <mergeCell ref="E143:K143"/>
    <mergeCell ref="E144:K144"/>
    <mergeCell ref="E145:K145"/>
    <mergeCell ref="E158:K158"/>
    <mergeCell ref="E159:K159"/>
    <mergeCell ref="E160:K160"/>
    <mergeCell ref="E161:K161"/>
    <mergeCell ref="E162:K162"/>
    <mergeCell ref="E163:K163"/>
    <mergeCell ref="E152:K152"/>
    <mergeCell ref="E153:K153"/>
    <mergeCell ref="E154:K154"/>
    <mergeCell ref="E155:K155"/>
    <mergeCell ref="E156:K156"/>
    <mergeCell ref="E157:K157"/>
    <mergeCell ref="E170:K170"/>
    <mergeCell ref="E171:K171"/>
    <mergeCell ref="E172:K172"/>
    <mergeCell ref="E173:K173"/>
    <mergeCell ref="E174:K174"/>
    <mergeCell ref="E175:K175"/>
    <mergeCell ref="E164:K164"/>
    <mergeCell ref="E165:K165"/>
    <mergeCell ref="E166:K166"/>
    <mergeCell ref="E167:K167"/>
    <mergeCell ref="E168:K168"/>
    <mergeCell ref="E169:K169"/>
    <mergeCell ref="E182:K182"/>
    <mergeCell ref="E183:K183"/>
    <mergeCell ref="E184:K184"/>
    <mergeCell ref="E185:K185"/>
    <mergeCell ref="E186:K186"/>
    <mergeCell ref="E187:K187"/>
    <mergeCell ref="E176:K176"/>
    <mergeCell ref="E177:K177"/>
    <mergeCell ref="E178:K178"/>
    <mergeCell ref="E179:K179"/>
    <mergeCell ref="E180:K180"/>
    <mergeCell ref="E181:K181"/>
    <mergeCell ref="E194:K194"/>
    <mergeCell ref="E195:K195"/>
    <mergeCell ref="E196:K196"/>
    <mergeCell ref="E197:K197"/>
    <mergeCell ref="E198:K198"/>
    <mergeCell ref="E199:K199"/>
    <mergeCell ref="E188:K188"/>
    <mergeCell ref="E189:K189"/>
    <mergeCell ref="E190:K190"/>
    <mergeCell ref="E191:K191"/>
    <mergeCell ref="E192:K192"/>
    <mergeCell ref="E193:K193"/>
    <mergeCell ref="E206:K206"/>
    <mergeCell ref="E207:K207"/>
    <mergeCell ref="E208:K208"/>
    <mergeCell ref="E209:K209"/>
    <mergeCell ref="E210:K210"/>
    <mergeCell ref="E211:K211"/>
    <mergeCell ref="E200:K200"/>
    <mergeCell ref="E201:K201"/>
    <mergeCell ref="E202:K202"/>
    <mergeCell ref="E203:K203"/>
    <mergeCell ref="E204:K204"/>
    <mergeCell ref="E205:K205"/>
    <mergeCell ref="E218:K218"/>
    <mergeCell ref="E219:K219"/>
    <mergeCell ref="E220:K220"/>
    <mergeCell ref="E221:K221"/>
    <mergeCell ref="E222:K222"/>
    <mergeCell ref="E223:K223"/>
    <mergeCell ref="E212:K212"/>
    <mergeCell ref="E213:K213"/>
    <mergeCell ref="E214:K214"/>
    <mergeCell ref="E215:K215"/>
    <mergeCell ref="E216:K216"/>
    <mergeCell ref="E217:K217"/>
    <mergeCell ref="E230:K230"/>
    <mergeCell ref="E231:K231"/>
    <mergeCell ref="E232:K232"/>
    <mergeCell ref="E233:K233"/>
    <mergeCell ref="E234:K234"/>
    <mergeCell ref="E235:K235"/>
    <mergeCell ref="E224:K224"/>
    <mergeCell ref="E225:K225"/>
    <mergeCell ref="E226:K226"/>
    <mergeCell ref="E227:K227"/>
    <mergeCell ref="E228:K228"/>
    <mergeCell ref="E229:K229"/>
    <mergeCell ref="E242:K242"/>
    <mergeCell ref="E243:K243"/>
    <mergeCell ref="E244:K244"/>
    <mergeCell ref="E245:K245"/>
    <mergeCell ref="E246:K246"/>
    <mergeCell ref="E247:K247"/>
    <mergeCell ref="E236:K236"/>
    <mergeCell ref="E237:K237"/>
    <mergeCell ref="E238:K238"/>
    <mergeCell ref="E239:K239"/>
    <mergeCell ref="E240:K240"/>
    <mergeCell ref="E241:K241"/>
    <mergeCell ref="E254:K254"/>
    <mergeCell ref="E255:K255"/>
    <mergeCell ref="E256:K256"/>
    <mergeCell ref="E257:K257"/>
    <mergeCell ref="E258:K258"/>
    <mergeCell ref="E259:K259"/>
    <mergeCell ref="E248:K248"/>
    <mergeCell ref="E249:K249"/>
    <mergeCell ref="E250:K250"/>
    <mergeCell ref="E251:K251"/>
    <mergeCell ref="E252:K252"/>
    <mergeCell ref="E253:K253"/>
    <mergeCell ref="E266:K266"/>
    <mergeCell ref="E267:K267"/>
    <mergeCell ref="E268:K268"/>
    <mergeCell ref="E269:K269"/>
    <mergeCell ref="E270:K270"/>
    <mergeCell ref="E271:K271"/>
    <mergeCell ref="E260:K260"/>
    <mergeCell ref="E261:K261"/>
    <mergeCell ref="E262:K262"/>
    <mergeCell ref="E263:K263"/>
    <mergeCell ref="E264:K264"/>
    <mergeCell ref="E265:K265"/>
    <mergeCell ref="E278:K278"/>
    <mergeCell ref="E279:K279"/>
    <mergeCell ref="E280:K280"/>
    <mergeCell ref="E281:K281"/>
    <mergeCell ref="E282:K282"/>
    <mergeCell ref="E283:K283"/>
    <mergeCell ref="E272:K272"/>
    <mergeCell ref="E273:K273"/>
    <mergeCell ref="E274:K274"/>
    <mergeCell ref="E275:K275"/>
    <mergeCell ref="E276:K276"/>
    <mergeCell ref="E277:K277"/>
    <mergeCell ref="E290:K290"/>
    <mergeCell ref="E291:K291"/>
    <mergeCell ref="E292:K292"/>
    <mergeCell ref="E293:K293"/>
    <mergeCell ref="E294:K294"/>
    <mergeCell ref="E295:K295"/>
    <mergeCell ref="E284:K284"/>
    <mergeCell ref="E285:K285"/>
    <mergeCell ref="E286:K286"/>
    <mergeCell ref="E287:K287"/>
    <mergeCell ref="E288:K288"/>
    <mergeCell ref="E289:K289"/>
    <mergeCell ref="E302:K302"/>
    <mergeCell ref="E303:K303"/>
    <mergeCell ref="E304:K304"/>
    <mergeCell ref="E305:K305"/>
    <mergeCell ref="E306:K306"/>
    <mergeCell ref="E307:K307"/>
    <mergeCell ref="E296:K296"/>
    <mergeCell ref="E297:K297"/>
    <mergeCell ref="E298:K298"/>
    <mergeCell ref="E299:K299"/>
    <mergeCell ref="E300:K300"/>
    <mergeCell ref="E301:K301"/>
    <mergeCell ref="E314:K314"/>
    <mergeCell ref="E315:K315"/>
    <mergeCell ref="E316:K316"/>
    <mergeCell ref="E317:K317"/>
    <mergeCell ref="E318:K318"/>
    <mergeCell ref="E319:K319"/>
    <mergeCell ref="E308:K308"/>
    <mergeCell ref="E309:K309"/>
    <mergeCell ref="E310:K310"/>
    <mergeCell ref="E311:K311"/>
    <mergeCell ref="E312:K312"/>
    <mergeCell ref="E313:K313"/>
    <mergeCell ref="E326:K326"/>
    <mergeCell ref="E327:K327"/>
    <mergeCell ref="E328:K328"/>
    <mergeCell ref="E329:K329"/>
    <mergeCell ref="E330:K330"/>
    <mergeCell ref="E331:K331"/>
    <mergeCell ref="E320:K320"/>
    <mergeCell ref="E321:K321"/>
    <mergeCell ref="E322:K322"/>
    <mergeCell ref="E323:K323"/>
    <mergeCell ref="E324:K324"/>
    <mergeCell ref="E325:K325"/>
    <mergeCell ref="E338:K338"/>
    <mergeCell ref="E339:K339"/>
    <mergeCell ref="E340:K340"/>
    <mergeCell ref="E341:K341"/>
    <mergeCell ref="E342:K342"/>
    <mergeCell ref="E343:K343"/>
    <mergeCell ref="E332:K332"/>
    <mergeCell ref="E333:K333"/>
    <mergeCell ref="E334:K334"/>
    <mergeCell ref="E335:K335"/>
    <mergeCell ref="E336:K336"/>
    <mergeCell ref="E337:K337"/>
    <mergeCell ref="E350:K350"/>
    <mergeCell ref="E351:K351"/>
    <mergeCell ref="E352:K352"/>
    <mergeCell ref="E353:K353"/>
    <mergeCell ref="E354:K354"/>
    <mergeCell ref="E355:K355"/>
    <mergeCell ref="E344:K344"/>
    <mergeCell ref="E345:K345"/>
    <mergeCell ref="E346:K346"/>
    <mergeCell ref="E347:K347"/>
    <mergeCell ref="E348:K348"/>
    <mergeCell ref="E349:K349"/>
    <mergeCell ref="E362:K362"/>
    <mergeCell ref="E363:K363"/>
    <mergeCell ref="E364:K364"/>
    <mergeCell ref="E365:K365"/>
    <mergeCell ref="E366:K366"/>
    <mergeCell ref="E367:K367"/>
    <mergeCell ref="E356:K356"/>
    <mergeCell ref="E357:K357"/>
    <mergeCell ref="E358:K358"/>
    <mergeCell ref="E359:K359"/>
    <mergeCell ref="E360:K360"/>
    <mergeCell ref="E361:K361"/>
    <mergeCell ref="E374:K374"/>
    <mergeCell ref="E375:K375"/>
    <mergeCell ref="E376:K376"/>
    <mergeCell ref="E377:K377"/>
    <mergeCell ref="E378:K378"/>
    <mergeCell ref="E379:K379"/>
    <mergeCell ref="E368:K368"/>
    <mergeCell ref="E369:K369"/>
    <mergeCell ref="E370:K370"/>
    <mergeCell ref="E371:K371"/>
    <mergeCell ref="E372:K372"/>
    <mergeCell ref="E373:K373"/>
    <mergeCell ref="E386:K386"/>
    <mergeCell ref="E387:K387"/>
    <mergeCell ref="E388:K388"/>
    <mergeCell ref="E389:K389"/>
    <mergeCell ref="E390:K390"/>
    <mergeCell ref="E391:K391"/>
    <mergeCell ref="E380:K380"/>
    <mergeCell ref="E381:K381"/>
    <mergeCell ref="E382:K382"/>
    <mergeCell ref="E383:K383"/>
    <mergeCell ref="E384:K384"/>
    <mergeCell ref="E385:K385"/>
    <mergeCell ref="E398:K398"/>
    <mergeCell ref="E399:K399"/>
    <mergeCell ref="E400:K400"/>
    <mergeCell ref="E401:K401"/>
    <mergeCell ref="E402:K402"/>
    <mergeCell ref="E403:K403"/>
    <mergeCell ref="E392:K392"/>
    <mergeCell ref="E393:K393"/>
    <mergeCell ref="E394:K394"/>
    <mergeCell ref="E395:K395"/>
    <mergeCell ref="E396:K396"/>
    <mergeCell ref="E397:K397"/>
    <mergeCell ref="E410:K410"/>
    <mergeCell ref="E411:K411"/>
    <mergeCell ref="E412:K412"/>
    <mergeCell ref="E413:K413"/>
    <mergeCell ref="E414:K414"/>
    <mergeCell ref="E415:K415"/>
    <mergeCell ref="E404:K404"/>
    <mergeCell ref="E405:K405"/>
    <mergeCell ref="E406:K406"/>
    <mergeCell ref="E407:K407"/>
    <mergeCell ref="E408:K408"/>
    <mergeCell ref="E409:K409"/>
    <mergeCell ref="E422:K422"/>
    <mergeCell ref="E423:K423"/>
    <mergeCell ref="E424:K424"/>
    <mergeCell ref="E425:K425"/>
    <mergeCell ref="E426:K426"/>
    <mergeCell ref="E427:K427"/>
    <mergeCell ref="E416:K416"/>
    <mergeCell ref="E417:K417"/>
    <mergeCell ref="E418:K418"/>
    <mergeCell ref="E419:K419"/>
    <mergeCell ref="E420:K420"/>
    <mergeCell ref="E421:K421"/>
    <mergeCell ref="E434:K434"/>
    <mergeCell ref="E435:K435"/>
    <mergeCell ref="E436:K436"/>
    <mergeCell ref="E437:K437"/>
    <mergeCell ref="E438:K438"/>
    <mergeCell ref="E439:K439"/>
    <mergeCell ref="E428:K428"/>
    <mergeCell ref="E429:K429"/>
    <mergeCell ref="E430:K430"/>
    <mergeCell ref="E431:K431"/>
    <mergeCell ref="E432:K432"/>
    <mergeCell ref="E433:K433"/>
    <mergeCell ref="E446:K446"/>
    <mergeCell ref="E447:K447"/>
    <mergeCell ref="E448:K448"/>
    <mergeCell ref="E449:K449"/>
    <mergeCell ref="E450:K450"/>
    <mergeCell ref="E451:K451"/>
    <mergeCell ref="E440:K440"/>
    <mergeCell ref="E441:K441"/>
    <mergeCell ref="E442:K442"/>
    <mergeCell ref="E443:K443"/>
    <mergeCell ref="E444:K444"/>
    <mergeCell ref="E445:K445"/>
    <mergeCell ref="E458:K458"/>
    <mergeCell ref="E459:K459"/>
    <mergeCell ref="E460:K460"/>
    <mergeCell ref="E461:K461"/>
    <mergeCell ref="E462:K462"/>
    <mergeCell ref="E463:K463"/>
    <mergeCell ref="E452:K452"/>
    <mergeCell ref="E453:K453"/>
    <mergeCell ref="E454:K454"/>
    <mergeCell ref="E455:K455"/>
    <mergeCell ref="E456:K456"/>
    <mergeCell ref="E457:K457"/>
    <mergeCell ref="E470:K470"/>
    <mergeCell ref="E471:K471"/>
    <mergeCell ref="E472:K472"/>
    <mergeCell ref="E473:K473"/>
    <mergeCell ref="E474:K474"/>
    <mergeCell ref="E475:K475"/>
    <mergeCell ref="E464:K464"/>
    <mergeCell ref="E465:K465"/>
    <mergeCell ref="E466:K466"/>
    <mergeCell ref="E467:K467"/>
    <mergeCell ref="E468:K468"/>
    <mergeCell ref="E469:K469"/>
    <mergeCell ref="E482:K482"/>
    <mergeCell ref="E483:K483"/>
    <mergeCell ref="E484:K484"/>
    <mergeCell ref="E485:K485"/>
    <mergeCell ref="E486:K486"/>
    <mergeCell ref="E487:K487"/>
    <mergeCell ref="E476:K476"/>
    <mergeCell ref="E477:K477"/>
    <mergeCell ref="E478:K478"/>
    <mergeCell ref="E479:K479"/>
    <mergeCell ref="E480:K480"/>
    <mergeCell ref="E481:K481"/>
    <mergeCell ref="E494:K494"/>
    <mergeCell ref="E495:K495"/>
    <mergeCell ref="E496:K496"/>
    <mergeCell ref="E497:K497"/>
    <mergeCell ref="E498:K498"/>
    <mergeCell ref="E499:K499"/>
    <mergeCell ref="E488:K488"/>
    <mergeCell ref="E489:K489"/>
    <mergeCell ref="E490:K490"/>
    <mergeCell ref="E491:K491"/>
    <mergeCell ref="E492:K492"/>
    <mergeCell ref="E493:K493"/>
    <mergeCell ref="E506:K506"/>
    <mergeCell ref="E507:K507"/>
    <mergeCell ref="E508:K508"/>
    <mergeCell ref="E509:K509"/>
    <mergeCell ref="E510:K510"/>
    <mergeCell ref="E511:K511"/>
    <mergeCell ref="E500:K500"/>
    <mergeCell ref="E501:K501"/>
    <mergeCell ref="E502:K502"/>
    <mergeCell ref="E503:K503"/>
    <mergeCell ref="E504:K504"/>
    <mergeCell ref="E505:K505"/>
    <mergeCell ref="E518:K518"/>
    <mergeCell ref="E519:K519"/>
    <mergeCell ref="E520:K520"/>
    <mergeCell ref="E521:K521"/>
    <mergeCell ref="E522:K522"/>
    <mergeCell ref="E523:K523"/>
    <mergeCell ref="E512:K512"/>
    <mergeCell ref="E513:K513"/>
    <mergeCell ref="E514:K514"/>
    <mergeCell ref="E515:K515"/>
    <mergeCell ref="E516:K516"/>
    <mergeCell ref="E517:K517"/>
    <mergeCell ref="E530:K530"/>
    <mergeCell ref="E531:K531"/>
    <mergeCell ref="E532:K532"/>
    <mergeCell ref="E533:K533"/>
    <mergeCell ref="E534:K534"/>
    <mergeCell ref="E535:K535"/>
    <mergeCell ref="E524:K524"/>
    <mergeCell ref="E525:K525"/>
    <mergeCell ref="E526:K526"/>
    <mergeCell ref="E527:K527"/>
    <mergeCell ref="E528:K528"/>
    <mergeCell ref="E529:K529"/>
    <mergeCell ref="E542:K542"/>
    <mergeCell ref="E543:K543"/>
    <mergeCell ref="E544:K544"/>
    <mergeCell ref="E545:K545"/>
    <mergeCell ref="E546:K546"/>
    <mergeCell ref="E547:K547"/>
    <mergeCell ref="E536:K536"/>
    <mergeCell ref="E537:K537"/>
    <mergeCell ref="E538:K538"/>
    <mergeCell ref="E539:K539"/>
    <mergeCell ref="E540:K540"/>
    <mergeCell ref="E541:K541"/>
    <mergeCell ref="E554:K554"/>
    <mergeCell ref="E555:K555"/>
    <mergeCell ref="E556:K556"/>
    <mergeCell ref="E557:K557"/>
    <mergeCell ref="E558:K558"/>
    <mergeCell ref="E559:K559"/>
    <mergeCell ref="E548:K548"/>
    <mergeCell ref="E549:K549"/>
    <mergeCell ref="E550:K550"/>
    <mergeCell ref="E551:K551"/>
    <mergeCell ref="E552:K552"/>
    <mergeCell ref="E553:K553"/>
    <mergeCell ref="E566:K566"/>
    <mergeCell ref="E567:K567"/>
    <mergeCell ref="E568:K568"/>
    <mergeCell ref="E569:K569"/>
    <mergeCell ref="E570:K570"/>
    <mergeCell ref="E571:K571"/>
    <mergeCell ref="E560:K560"/>
    <mergeCell ref="E561:K561"/>
    <mergeCell ref="E562:K562"/>
    <mergeCell ref="E563:K563"/>
    <mergeCell ref="E564:K564"/>
    <mergeCell ref="E565:K565"/>
    <mergeCell ref="E578:K578"/>
    <mergeCell ref="E579:K579"/>
    <mergeCell ref="E580:K580"/>
    <mergeCell ref="E581:K581"/>
    <mergeCell ref="E582:K582"/>
    <mergeCell ref="E583:K583"/>
    <mergeCell ref="E572:K572"/>
    <mergeCell ref="E573:K573"/>
    <mergeCell ref="E574:K574"/>
    <mergeCell ref="E575:K575"/>
    <mergeCell ref="E576:K576"/>
    <mergeCell ref="E577:K577"/>
    <mergeCell ref="E590:K590"/>
    <mergeCell ref="E591:K591"/>
    <mergeCell ref="E592:K592"/>
    <mergeCell ref="E593:K593"/>
    <mergeCell ref="E594:K594"/>
    <mergeCell ref="E595:K595"/>
    <mergeCell ref="E584:K584"/>
    <mergeCell ref="E585:K585"/>
    <mergeCell ref="E586:K586"/>
    <mergeCell ref="E587:K587"/>
    <mergeCell ref="E588:K588"/>
    <mergeCell ref="E589:K589"/>
    <mergeCell ref="E602:K602"/>
    <mergeCell ref="E603:K603"/>
    <mergeCell ref="E604:K604"/>
    <mergeCell ref="E605:K605"/>
    <mergeCell ref="E606:K606"/>
    <mergeCell ref="E607:K607"/>
    <mergeCell ref="E596:K596"/>
    <mergeCell ref="E597:K597"/>
    <mergeCell ref="E598:K598"/>
    <mergeCell ref="E599:K599"/>
    <mergeCell ref="E600:K600"/>
    <mergeCell ref="E601:K601"/>
    <mergeCell ref="E614:K614"/>
    <mergeCell ref="E615:K615"/>
    <mergeCell ref="E616:K616"/>
    <mergeCell ref="E617:K617"/>
    <mergeCell ref="E618:K618"/>
    <mergeCell ref="E619:K619"/>
    <mergeCell ref="E608:K608"/>
    <mergeCell ref="E609:K609"/>
    <mergeCell ref="E610:K610"/>
    <mergeCell ref="E611:K611"/>
    <mergeCell ref="E612:K612"/>
    <mergeCell ref="E613:K613"/>
    <mergeCell ref="E626:K626"/>
    <mergeCell ref="E627:K627"/>
    <mergeCell ref="E628:K628"/>
    <mergeCell ref="E629:K629"/>
    <mergeCell ref="E630:K630"/>
    <mergeCell ref="E631:K631"/>
    <mergeCell ref="E620:K620"/>
    <mergeCell ref="E621:K621"/>
    <mergeCell ref="E622:K622"/>
    <mergeCell ref="E623:K623"/>
    <mergeCell ref="E624:K624"/>
    <mergeCell ref="E625:K625"/>
    <mergeCell ref="E638:K638"/>
    <mergeCell ref="E639:K639"/>
    <mergeCell ref="E640:K640"/>
    <mergeCell ref="E632:K632"/>
    <mergeCell ref="E633:K633"/>
    <mergeCell ref="E634:K634"/>
    <mergeCell ref="E635:K635"/>
    <mergeCell ref="E636:K636"/>
    <mergeCell ref="E637:K637"/>
  </mergeCells>
  <phoneticPr fontId="31"/>
  <pageMargins left="0.7" right="0.7" top="0.75" bottom="0.75" header="0.3" footer="0.3"/>
  <drawing r:id="rId1"/>
  <legacyDrawing r:id="rId2"/>
  <oleObjects>
    <mc:AlternateContent xmlns:mc="http://schemas.openxmlformats.org/markup-compatibility/2006">
      <mc:Choice Requires="x14">
        <oleObject progId="MSPhotoEd.3" shapeId="20481" r:id="rId3">
          <objectPr defaultSize="0" autoPict="0" r:id="rId4">
            <anchor moveWithCells="1">
              <from>
                <xdr:col>1</xdr:col>
                <xdr:colOff>38100</xdr:colOff>
                <xdr:row>1</xdr:row>
                <xdr:rowOff>91440</xdr:rowOff>
              </from>
              <to>
                <xdr:col>2</xdr:col>
                <xdr:colOff>76200</xdr:colOff>
                <xdr:row>5</xdr:row>
                <xdr:rowOff>0</xdr:rowOff>
              </to>
            </anchor>
          </objectPr>
        </oleObject>
      </mc:Choice>
      <mc:Fallback>
        <oleObject progId="MSPhotoEd.3" shapeId="20481"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061D-1228-4936-90D3-8A7A0AAE327E}">
  <sheetPr>
    <pageSetUpPr fitToPage="1"/>
  </sheetPr>
  <dimension ref="B1:EG721"/>
  <sheetViews>
    <sheetView zoomScale="70" zoomScaleNormal="70" workbookViewId="0"/>
  </sheetViews>
  <sheetFormatPr defaultColWidth="9" defaultRowHeight="13.2"/>
  <cols>
    <col min="1" max="1" width="0.88671875" style="231" customWidth="1"/>
    <col min="2" max="2" width="3.21875" style="231" customWidth="1"/>
    <col min="3" max="3" width="9.6640625" style="231" customWidth="1"/>
    <col min="4" max="4" width="27" style="231" customWidth="1"/>
    <col min="5" max="5" width="17.21875" style="381" hidden="1" customWidth="1"/>
    <col min="6" max="6" width="2.77734375" style="231" hidden="1" customWidth="1"/>
    <col min="7" max="7" width="0.109375" style="231" hidden="1" customWidth="1"/>
    <col min="8" max="8" width="7.109375" style="231" customWidth="1"/>
    <col min="9" max="27" width="4.44140625" style="296" customWidth="1"/>
    <col min="28" max="46" width="5.33203125" style="296" bestFit="1" customWidth="1"/>
    <col min="47" max="135" width="9" style="231"/>
    <col min="136" max="136" width="20.44140625" style="231" bestFit="1" customWidth="1"/>
    <col min="137" max="137" width="19" style="231" bestFit="1" customWidth="1"/>
    <col min="138" max="16384" width="9" style="231"/>
  </cols>
  <sheetData>
    <row r="1" spans="2:137" ht="21" customHeight="1" thickBot="1">
      <c r="B1" s="219"/>
      <c r="C1" s="220" t="s">
        <v>177</v>
      </c>
      <c r="D1" s="221" t="s">
        <v>178</v>
      </c>
      <c r="E1" s="221"/>
      <c r="F1" s="222" t="s">
        <v>179</v>
      </c>
      <c r="G1" s="223"/>
      <c r="H1" s="224" t="s">
        <v>180</v>
      </c>
      <c r="I1" s="225" t="s">
        <v>181</v>
      </c>
      <c r="J1" s="225" t="s">
        <v>182</v>
      </c>
      <c r="K1" s="225" t="s">
        <v>183</v>
      </c>
      <c r="L1" s="225" t="s">
        <v>184</v>
      </c>
      <c r="M1" s="225" t="s">
        <v>185</v>
      </c>
      <c r="N1" s="225" t="s">
        <v>186</v>
      </c>
      <c r="O1" s="225" t="s">
        <v>187</v>
      </c>
      <c r="P1" s="225" t="s">
        <v>188</v>
      </c>
      <c r="Q1" s="225" t="s">
        <v>189</v>
      </c>
      <c r="R1" s="225" t="s">
        <v>190</v>
      </c>
      <c r="S1" s="225" t="s">
        <v>191</v>
      </c>
      <c r="T1" s="225" t="s">
        <v>192</v>
      </c>
      <c r="U1" s="225" t="s">
        <v>193</v>
      </c>
      <c r="V1" s="226" t="s">
        <v>194</v>
      </c>
      <c r="W1" s="227" t="s">
        <v>195</v>
      </c>
      <c r="X1" s="228" t="s">
        <v>196</v>
      </c>
      <c r="Y1" s="228" t="s">
        <v>197</v>
      </c>
      <c r="Z1" s="228" t="s">
        <v>198</v>
      </c>
      <c r="AA1" s="227" t="s">
        <v>199</v>
      </c>
      <c r="AB1" s="229" t="s">
        <v>181</v>
      </c>
      <c r="AC1" s="225" t="s">
        <v>182</v>
      </c>
      <c r="AD1" s="225" t="s">
        <v>183</v>
      </c>
      <c r="AE1" s="225" t="s">
        <v>184</v>
      </c>
      <c r="AF1" s="225" t="s">
        <v>185</v>
      </c>
      <c r="AG1" s="225" t="s">
        <v>186</v>
      </c>
      <c r="AH1" s="225" t="s">
        <v>187</v>
      </c>
      <c r="AI1" s="225" t="s">
        <v>188</v>
      </c>
      <c r="AJ1" s="225" t="s">
        <v>189</v>
      </c>
      <c r="AK1" s="225" t="s">
        <v>190</v>
      </c>
      <c r="AL1" s="225" t="s">
        <v>191</v>
      </c>
      <c r="AM1" s="225" t="s">
        <v>192</v>
      </c>
      <c r="AN1" s="225" t="s">
        <v>193</v>
      </c>
      <c r="AO1" s="226" t="s">
        <v>194</v>
      </c>
      <c r="AP1" s="228" t="s">
        <v>195</v>
      </c>
      <c r="AQ1" s="228" t="s">
        <v>196</v>
      </c>
      <c r="AR1" s="228" t="s">
        <v>197</v>
      </c>
      <c r="AS1" s="228" t="s">
        <v>198</v>
      </c>
      <c r="AT1" s="230" t="s">
        <v>199</v>
      </c>
    </row>
    <row r="2" spans="2:137" ht="14.25" customHeight="1">
      <c r="B2" s="636" t="s">
        <v>0</v>
      </c>
      <c r="C2" s="232"/>
      <c r="D2" s="233" t="s">
        <v>200</v>
      </c>
      <c r="E2" s="233"/>
      <c r="F2" s="234"/>
      <c r="G2" s="235"/>
      <c r="H2" s="236">
        <v>1</v>
      </c>
      <c r="I2" s="237"/>
      <c r="J2" s="238"/>
      <c r="K2" s="238"/>
      <c r="L2" s="238"/>
      <c r="M2" s="238"/>
      <c r="N2" s="238"/>
      <c r="O2" s="238"/>
      <c r="P2" s="238"/>
      <c r="Q2" s="238"/>
      <c r="R2" s="238"/>
      <c r="S2" s="238"/>
      <c r="T2" s="238"/>
      <c r="U2" s="238"/>
      <c r="V2" s="239"/>
      <c r="W2" s="239"/>
      <c r="X2" s="238"/>
      <c r="Y2" s="238"/>
      <c r="Z2" s="238"/>
      <c r="AA2" s="239"/>
      <c r="AB2" s="240">
        <f t="shared" ref="AB2:AQ16" si="0">$H2*I2</f>
        <v>0</v>
      </c>
      <c r="AC2" s="241">
        <f t="shared" si="0"/>
        <v>0</v>
      </c>
      <c r="AD2" s="241">
        <f t="shared" si="0"/>
        <v>0</v>
      </c>
      <c r="AE2" s="241">
        <f t="shared" si="0"/>
        <v>0</v>
      </c>
      <c r="AF2" s="241">
        <f t="shared" si="0"/>
        <v>0</v>
      </c>
      <c r="AG2" s="241">
        <f t="shared" si="0"/>
        <v>0</v>
      </c>
      <c r="AH2" s="241">
        <f t="shared" si="0"/>
        <v>0</v>
      </c>
      <c r="AI2" s="241">
        <f t="shared" si="0"/>
        <v>0</v>
      </c>
      <c r="AJ2" s="241">
        <f t="shared" si="0"/>
        <v>0</v>
      </c>
      <c r="AK2" s="241">
        <f t="shared" si="0"/>
        <v>0</v>
      </c>
      <c r="AL2" s="241">
        <f t="shared" si="0"/>
        <v>0</v>
      </c>
      <c r="AM2" s="241">
        <f t="shared" si="0"/>
        <v>0</v>
      </c>
      <c r="AN2" s="241">
        <f t="shared" si="0"/>
        <v>0</v>
      </c>
      <c r="AO2" s="242">
        <f t="shared" si="0"/>
        <v>0</v>
      </c>
      <c r="AP2" s="243">
        <f t="shared" si="0"/>
        <v>0</v>
      </c>
      <c r="AQ2" s="243">
        <f t="shared" si="0"/>
        <v>0</v>
      </c>
      <c r="AR2" s="243">
        <f t="shared" ref="AE2:AT17" si="1">$H2*Y2</f>
        <v>0</v>
      </c>
      <c r="AS2" s="243">
        <f t="shared" si="1"/>
        <v>0</v>
      </c>
      <c r="AT2" s="244">
        <f t="shared" si="1"/>
        <v>0</v>
      </c>
    </row>
    <row r="3" spans="2:137">
      <c r="B3" s="637"/>
      <c r="C3" s="245">
        <v>9825601</v>
      </c>
      <c r="D3" s="246" t="s">
        <v>201</v>
      </c>
      <c r="E3" s="247"/>
      <c r="F3" s="248"/>
      <c r="G3" s="249"/>
      <c r="H3" s="250">
        <v>0.31218000000000001</v>
      </c>
      <c r="I3" s="251"/>
      <c r="J3" s="252"/>
      <c r="K3" s="252"/>
      <c r="L3" s="252"/>
      <c r="M3" s="252"/>
      <c r="N3" s="252"/>
      <c r="O3" s="252"/>
      <c r="P3" s="252"/>
      <c r="Q3" s="252"/>
      <c r="R3" s="252"/>
      <c r="S3" s="252"/>
      <c r="T3" s="252"/>
      <c r="U3" s="252"/>
      <c r="V3" s="253"/>
      <c r="W3" s="253"/>
      <c r="X3" s="252"/>
      <c r="Y3" s="252"/>
      <c r="Z3" s="252"/>
      <c r="AA3" s="253"/>
      <c r="AB3" s="240">
        <f>$H3*I3</f>
        <v>0</v>
      </c>
      <c r="AC3" s="241">
        <f t="shared" si="0"/>
        <v>0</v>
      </c>
      <c r="AD3" s="241">
        <f t="shared" si="0"/>
        <v>0</v>
      </c>
      <c r="AE3" s="241">
        <f t="shared" si="0"/>
        <v>0</v>
      </c>
      <c r="AF3" s="241">
        <f t="shared" si="0"/>
        <v>0</v>
      </c>
      <c r="AG3" s="241">
        <f t="shared" si="0"/>
        <v>0</v>
      </c>
      <c r="AH3" s="241">
        <f t="shared" si="0"/>
        <v>0</v>
      </c>
      <c r="AI3" s="241">
        <f t="shared" si="0"/>
        <v>0</v>
      </c>
      <c r="AJ3" s="241">
        <f t="shared" si="0"/>
        <v>0</v>
      </c>
      <c r="AK3" s="241">
        <f t="shared" si="0"/>
        <v>0</v>
      </c>
      <c r="AL3" s="241">
        <f t="shared" si="0"/>
        <v>0</v>
      </c>
      <c r="AM3" s="241">
        <f t="shared" si="0"/>
        <v>0</v>
      </c>
      <c r="AN3" s="241">
        <f t="shared" si="0"/>
        <v>0</v>
      </c>
      <c r="AO3" s="242">
        <f t="shared" si="0"/>
        <v>0</v>
      </c>
      <c r="AP3" s="241">
        <f t="shared" si="0"/>
        <v>0</v>
      </c>
      <c r="AQ3" s="241">
        <f t="shared" si="0"/>
        <v>0</v>
      </c>
      <c r="AR3" s="241">
        <f t="shared" si="1"/>
        <v>0</v>
      </c>
      <c r="AS3" s="241">
        <f t="shared" si="1"/>
        <v>0</v>
      </c>
      <c r="AT3" s="244">
        <f t="shared" si="1"/>
        <v>0</v>
      </c>
      <c r="EF3" s="254"/>
      <c r="EG3" s="254"/>
    </row>
    <row r="4" spans="2:137">
      <c r="B4" s="637"/>
      <c r="C4" s="245">
        <v>9811070</v>
      </c>
      <c r="D4" s="246" t="s">
        <v>202</v>
      </c>
      <c r="E4" s="247"/>
      <c r="F4" s="248" t="s">
        <v>203</v>
      </c>
      <c r="G4" s="249" t="s">
        <v>204</v>
      </c>
      <c r="H4" s="250">
        <v>0.30637200000000003</v>
      </c>
      <c r="I4" s="251"/>
      <c r="J4" s="252"/>
      <c r="K4" s="252"/>
      <c r="L4" s="252"/>
      <c r="M4" s="252"/>
      <c r="N4" s="252"/>
      <c r="O4" s="252"/>
      <c r="P4" s="252"/>
      <c r="Q4" s="252"/>
      <c r="R4" s="252"/>
      <c r="S4" s="252"/>
      <c r="T4" s="252"/>
      <c r="U4" s="252"/>
      <c r="V4" s="253"/>
      <c r="W4" s="253"/>
      <c r="X4" s="252"/>
      <c r="Y4" s="252"/>
      <c r="Z4" s="252"/>
      <c r="AA4" s="253"/>
      <c r="AB4" s="240">
        <f t="shared" ref="AB4:AQ43" si="2">$H4*I4</f>
        <v>0</v>
      </c>
      <c r="AC4" s="241">
        <f t="shared" si="0"/>
        <v>0</v>
      </c>
      <c r="AD4" s="241">
        <f t="shared" si="0"/>
        <v>0</v>
      </c>
      <c r="AE4" s="241">
        <f t="shared" si="0"/>
        <v>0</v>
      </c>
      <c r="AF4" s="241">
        <f t="shared" si="0"/>
        <v>0</v>
      </c>
      <c r="AG4" s="241">
        <f t="shared" si="0"/>
        <v>0</v>
      </c>
      <c r="AH4" s="241">
        <f t="shared" si="0"/>
        <v>0</v>
      </c>
      <c r="AI4" s="241">
        <f t="shared" si="0"/>
        <v>0</v>
      </c>
      <c r="AJ4" s="241">
        <f t="shared" si="0"/>
        <v>0</v>
      </c>
      <c r="AK4" s="241">
        <f t="shared" si="0"/>
        <v>0</v>
      </c>
      <c r="AL4" s="241">
        <f t="shared" si="0"/>
        <v>0</v>
      </c>
      <c r="AM4" s="241">
        <f t="shared" si="0"/>
        <v>0</v>
      </c>
      <c r="AN4" s="241">
        <f t="shared" si="0"/>
        <v>0</v>
      </c>
      <c r="AO4" s="242">
        <f t="shared" si="0"/>
        <v>0</v>
      </c>
      <c r="AP4" s="241">
        <f t="shared" si="0"/>
        <v>0</v>
      </c>
      <c r="AQ4" s="241">
        <f t="shared" si="0"/>
        <v>0</v>
      </c>
      <c r="AR4" s="241">
        <f t="shared" si="1"/>
        <v>0</v>
      </c>
      <c r="AS4" s="241">
        <f t="shared" si="1"/>
        <v>0</v>
      </c>
      <c r="AT4" s="244">
        <f t="shared" si="1"/>
        <v>0</v>
      </c>
      <c r="EF4" s="254"/>
      <c r="EG4" s="254"/>
    </row>
    <row r="5" spans="2:137">
      <c r="B5" s="637"/>
      <c r="C5" s="245">
        <v>9805004</v>
      </c>
      <c r="D5" s="246" t="s">
        <v>205</v>
      </c>
      <c r="E5" s="247"/>
      <c r="F5" s="248" t="s">
        <v>203</v>
      </c>
      <c r="G5" s="249" t="s">
        <v>206</v>
      </c>
      <c r="H5" s="250">
        <v>0.12027</v>
      </c>
      <c r="I5" s="251"/>
      <c r="J5" s="252"/>
      <c r="K5" s="252"/>
      <c r="L5" s="252"/>
      <c r="M5" s="252"/>
      <c r="N5" s="252"/>
      <c r="O5" s="252"/>
      <c r="P5" s="252"/>
      <c r="Q5" s="252"/>
      <c r="R5" s="252"/>
      <c r="S5" s="252"/>
      <c r="T5" s="252"/>
      <c r="U5" s="252"/>
      <c r="V5" s="253"/>
      <c r="W5" s="253"/>
      <c r="X5" s="252"/>
      <c r="Y5" s="252"/>
      <c r="Z5" s="252"/>
      <c r="AA5" s="253"/>
      <c r="AB5" s="240">
        <f t="shared" si="2"/>
        <v>0</v>
      </c>
      <c r="AC5" s="241">
        <f t="shared" si="0"/>
        <v>0</v>
      </c>
      <c r="AD5" s="241">
        <f t="shared" si="0"/>
        <v>0</v>
      </c>
      <c r="AE5" s="241">
        <f t="shared" si="0"/>
        <v>0</v>
      </c>
      <c r="AF5" s="241">
        <f t="shared" si="0"/>
        <v>0</v>
      </c>
      <c r="AG5" s="241">
        <f t="shared" si="0"/>
        <v>0</v>
      </c>
      <c r="AH5" s="241">
        <f t="shared" si="0"/>
        <v>0</v>
      </c>
      <c r="AI5" s="241">
        <f t="shared" si="0"/>
        <v>0</v>
      </c>
      <c r="AJ5" s="241">
        <f t="shared" si="0"/>
        <v>0</v>
      </c>
      <c r="AK5" s="241">
        <f t="shared" si="0"/>
        <v>0</v>
      </c>
      <c r="AL5" s="241">
        <f t="shared" si="0"/>
        <v>0</v>
      </c>
      <c r="AM5" s="241">
        <f t="shared" si="0"/>
        <v>0</v>
      </c>
      <c r="AN5" s="241">
        <f t="shared" si="0"/>
        <v>0</v>
      </c>
      <c r="AO5" s="242">
        <f t="shared" si="0"/>
        <v>0</v>
      </c>
      <c r="AP5" s="241">
        <f t="shared" si="0"/>
        <v>0</v>
      </c>
      <c r="AQ5" s="241">
        <f t="shared" si="0"/>
        <v>0</v>
      </c>
      <c r="AR5" s="241">
        <f t="shared" si="1"/>
        <v>0</v>
      </c>
      <c r="AS5" s="241">
        <f t="shared" si="1"/>
        <v>0</v>
      </c>
      <c r="AT5" s="244">
        <f t="shared" si="1"/>
        <v>0</v>
      </c>
      <c r="EF5" s="254"/>
      <c r="EG5" s="254"/>
    </row>
    <row r="6" spans="2:137">
      <c r="B6" s="637"/>
      <c r="C6" s="245">
        <v>9805005</v>
      </c>
      <c r="D6" s="246" t="s">
        <v>207</v>
      </c>
      <c r="E6" s="247"/>
      <c r="F6" s="248" t="s">
        <v>203</v>
      </c>
      <c r="G6" s="249" t="s">
        <v>208</v>
      </c>
      <c r="H6" s="250">
        <v>0.13737000000000002</v>
      </c>
      <c r="I6" s="251"/>
      <c r="J6" s="252"/>
      <c r="K6" s="252"/>
      <c r="L6" s="252"/>
      <c r="M6" s="252"/>
      <c r="N6" s="252"/>
      <c r="O6" s="252"/>
      <c r="P6" s="252"/>
      <c r="Q6" s="252"/>
      <c r="R6" s="252"/>
      <c r="S6" s="252"/>
      <c r="T6" s="252"/>
      <c r="U6" s="252"/>
      <c r="V6" s="253"/>
      <c r="W6" s="253"/>
      <c r="X6" s="252"/>
      <c r="Y6" s="252"/>
      <c r="Z6" s="252"/>
      <c r="AA6" s="253"/>
      <c r="AB6" s="240">
        <f t="shared" si="2"/>
        <v>0</v>
      </c>
      <c r="AC6" s="241">
        <f t="shared" si="0"/>
        <v>0</v>
      </c>
      <c r="AD6" s="241">
        <f t="shared" si="0"/>
        <v>0</v>
      </c>
      <c r="AE6" s="241">
        <f t="shared" si="0"/>
        <v>0</v>
      </c>
      <c r="AF6" s="241">
        <f t="shared" si="0"/>
        <v>0</v>
      </c>
      <c r="AG6" s="241">
        <f t="shared" si="0"/>
        <v>0</v>
      </c>
      <c r="AH6" s="241">
        <f t="shared" si="0"/>
        <v>0</v>
      </c>
      <c r="AI6" s="241">
        <f t="shared" si="0"/>
        <v>0</v>
      </c>
      <c r="AJ6" s="241">
        <f t="shared" si="0"/>
        <v>0</v>
      </c>
      <c r="AK6" s="241">
        <f t="shared" si="0"/>
        <v>0</v>
      </c>
      <c r="AL6" s="241">
        <f t="shared" si="0"/>
        <v>0</v>
      </c>
      <c r="AM6" s="241">
        <f t="shared" si="0"/>
        <v>0</v>
      </c>
      <c r="AN6" s="241">
        <f t="shared" si="0"/>
        <v>0</v>
      </c>
      <c r="AO6" s="242">
        <f t="shared" si="0"/>
        <v>0</v>
      </c>
      <c r="AP6" s="241">
        <f t="shared" si="0"/>
        <v>0</v>
      </c>
      <c r="AQ6" s="241">
        <f t="shared" si="0"/>
        <v>0</v>
      </c>
      <c r="AR6" s="241">
        <f t="shared" si="1"/>
        <v>0</v>
      </c>
      <c r="AS6" s="241">
        <f t="shared" si="1"/>
        <v>0</v>
      </c>
      <c r="AT6" s="244">
        <f t="shared" si="1"/>
        <v>0</v>
      </c>
      <c r="EF6" s="254"/>
      <c r="EG6" s="254"/>
    </row>
    <row r="7" spans="2:137">
      <c r="B7" s="637"/>
      <c r="C7" s="245">
        <v>9805007</v>
      </c>
      <c r="D7" s="246" t="s">
        <v>209</v>
      </c>
      <c r="E7" s="247"/>
      <c r="F7" s="248" t="s">
        <v>203</v>
      </c>
      <c r="G7" s="249" t="s">
        <v>210</v>
      </c>
      <c r="H7" s="250">
        <v>2.8896000000000002E-2</v>
      </c>
      <c r="I7" s="255"/>
      <c r="J7" s="252"/>
      <c r="K7" s="252"/>
      <c r="L7" s="252"/>
      <c r="M7" s="252"/>
      <c r="N7" s="252"/>
      <c r="O7" s="252"/>
      <c r="P7" s="252"/>
      <c r="Q7" s="252"/>
      <c r="R7" s="252"/>
      <c r="S7" s="252"/>
      <c r="T7" s="252"/>
      <c r="U7" s="252"/>
      <c r="V7" s="253"/>
      <c r="W7" s="253"/>
      <c r="X7" s="252"/>
      <c r="Y7" s="252"/>
      <c r="Z7" s="252"/>
      <c r="AA7" s="253"/>
      <c r="AB7" s="240">
        <f t="shared" si="2"/>
        <v>0</v>
      </c>
      <c r="AC7" s="241">
        <f t="shared" si="0"/>
        <v>0</v>
      </c>
      <c r="AD7" s="241">
        <f t="shared" si="0"/>
        <v>0</v>
      </c>
      <c r="AE7" s="241">
        <f t="shared" si="0"/>
        <v>0</v>
      </c>
      <c r="AF7" s="241">
        <f t="shared" si="0"/>
        <v>0</v>
      </c>
      <c r="AG7" s="241">
        <f t="shared" si="0"/>
        <v>0</v>
      </c>
      <c r="AH7" s="241">
        <f t="shared" si="0"/>
        <v>0</v>
      </c>
      <c r="AI7" s="241">
        <f t="shared" si="0"/>
        <v>0</v>
      </c>
      <c r="AJ7" s="241">
        <f t="shared" si="0"/>
        <v>0</v>
      </c>
      <c r="AK7" s="241">
        <f t="shared" si="0"/>
        <v>0</v>
      </c>
      <c r="AL7" s="241">
        <f t="shared" si="0"/>
        <v>0</v>
      </c>
      <c r="AM7" s="241">
        <f t="shared" si="0"/>
        <v>0</v>
      </c>
      <c r="AN7" s="241">
        <f t="shared" si="0"/>
        <v>0</v>
      </c>
      <c r="AO7" s="242">
        <f t="shared" si="0"/>
        <v>0</v>
      </c>
      <c r="AP7" s="241">
        <f t="shared" si="0"/>
        <v>0</v>
      </c>
      <c r="AQ7" s="241">
        <f t="shared" si="0"/>
        <v>0</v>
      </c>
      <c r="AR7" s="241">
        <f t="shared" si="1"/>
        <v>0</v>
      </c>
      <c r="AS7" s="241">
        <f t="shared" si="1"/>
        <v>0</v>
      </c>
      <c r="AT7" s="244">
        <f t="shared" si="1"/>
        <v>0</v>
      </c>
      <c r="EF7" s="254"/>
      <c r="EG7" s="254"/>
    </row>
    <row r="8" spans="2:137">
      <c r="B8" s="637"/>
      <c r="C8" s="245">
        <v>9805008</v>
      </c>
      <c r="D8" s="246" t="s">
        <v>211</v>
      </c>
      <c r="E8" s="247"/>
      <c r="F8" s="248" t="s">
        <v>203</v>
      </c>
      <c r="G8" s="249" t="s">
        <v>212</v>
      </c>
      <c r="H8" s="250">
        <v>0.1603695</v>
      </c>
      <c r="I8" s="255"/>
      <c r="J8" s="252"/>
      <c r="K8" s="252"/>
      <c r="L8" s="252"/>
      <c r="M8" s="252"/>
      <c r="N8" s="252"/>
      <c r="O8" s="252"/>
      <c r="P8" s="252"/>
      <c r="Q8" s="252"/>
      <c r="R8" s="252"/>
      <c r="S8" s="252"/>
      <c r="T8" s="252"/>
      <c r="U8" s="252"/>
      <c r="V8" s="253"/>
      <c r="W8" s="253"/>
      <c r="X8" s="252"/>
      <c r="Y8" s="252"/>
      <c r="Z8" s="252"/>
      <c r="AA8" s="253"/>
      <c r="AB8" s="240">
        <f t="shared" si="2"/>
        <v>0</v>
      </c>
      <c r="AC8" s="241">
        <f t="shared" si="0"/>
        <v>0</v>
      </c>
      <c r="AD8" s="241">
        <f t="shared" si="0"/>
        <v>0</v>
      </c>
      <c r="AE8" s="241">
        <f t="shared" si="0"/>
        <v>0</v>
      </c>
      <c r="AF8" s="241">
        <f t="shared" si="0"/>
        <v>0</v>
      </c>
      <c r="AG8" s="241">
        <f t="shared" si="0"/>
        <v>0</v>
      </c>
      <c r="AH8" s="241">
        <f t="shared" si="0"/>
        <v>0</v>
      </c>
      <c r="AI8" s="241">
        <f t="shared" si="0"/>
        <v>0</v>
      </c>
      <c r="AJ8" s="241">
        <f t="shared" si="0"/>
        <v>0</v>
      </c>
      <c r="AK8" s="241">
        <f t="shared" si="0"/>
        <v>0</v>
      </c>
      <c r="AL8" s="241">
        <f t="shared" si="0"/>
        <v>0</v>
      </c>
      <c r="AM8" s="241">
        <f t="shared" si="0"/>
        <v>0</v>
      </c>
      <c r="AN8" s="241">
        <f t="shared" si="0"/>
        <v>0</v>
      </c>
      <c r="AO8" s="242">
        <f t="shared" si="0"/>
        <v>0</v>
      </c>
      <c r="AP8" s="241">
        <f t="shared" si="0"/>
        <v>0</v>
      </c>
      <c r="AQ8" s="241">
        <f t="shared" si="0"/>
        <v>0</v>
      </c>
      <c r="AR8" s="241">
        <f t="shared" si="1"/>
        <v>0</v>
      </c>
      <c r="AS8" s="241">
        <f t="shared" si="1"/>
        <v>0</v>
      </c>
      <c r="AT8" s="244">
        <f t="shared" si="1"/>
        <v>0</v>
      </c>
      <c r="EF8" s="254"/>
      <c r="EG8" s="254"/>
    </row>
    <row r="9" spans="2:137">
      <c r="B9" s="637"/>
      <c r="C9" s="256">
        <v>9805033</v>
      </c>
      <c r="D9" s="257" t="s">
        <v>213</v>
      </c>
      <c r="E9" s="247"/>
      <c r="F9" s="248" t="s">
        <v>203</v>
      </c>
      <c r="G9" s="249" t="s">
        <v>214</v>
      </c>
      <c r="H9" s="250">
        <v>2.3461833333333335E-3</v>
      </c>
      <c r="I9" s="255"/>
      <c r="J9" s="252"/>
      <c r="K9" s="252"/>
      <c r="L9" s="252"/>
      <c r="M9" s="252"/>
      <c r="N9" s="252"/>
      <c r="O9" s="252"/>
      <c r="P9" s="252"/>
      <c r="Q9" s="252"/>
      <c r="R9" s="252"/>
      <c r="S9" s="252"/>
      <c r="T9" s="252"/>
      <c r="U9" s="252"/>
      <c r="V9" s="253"/>
      <c r="W9" s="253"/>
      <c r="X9" s="252"/>
      <c r="Y9" s="252"/>
      <c r="Z9" s="252"/>
      <c r="AA9" s="253"/>
      <c r="AB9" s="240">
        <f t="shared" si="2"/>
        <v>0</v>
      </c>
      <c r="AC9" s="241">
        <f t="shared" si="0"/>
        <v>0</v>
      </c>
      <c r="AD9" s="241">
        <f t="shared" si="0"/>
        <v>0</v>
      </c>
      <c r="AE9" s="241">
        <f t="shared" si="0"/>
        <v>0</v>
      </c>
      <c r="AF9" s="241">
        <f t="shared" si="0"/>
        <v>0</v>
      </c>
      <c r="AG9" s="241">
        <f t="shared" si="0"/>
        <v>0</v>
      </c>
      <c r="AH9" s="241">
        <f t="shared" si="0"/>
        <v>0</v>
      </c>
      <c r="AI9" s="241">
        <f t="shared" si="0"/>
        <v>0</v>
      </c>
      <c r="AJ9" s="241">
        <f t="shared" si="0"/>
        <v>0</v>
      </c>
      <c r="AK9" s="241">
        <f t="shared" si="0"/>
        <v>0</v>
      </c>
      <c r="AL9" s="241">
        <f t="shared" si="0"/>
        <v>0</v>
      </c>
      <c r="AM9" s="241">
        <f t="shared" si="0"/>
        <v>0</v>
      </c>
      <c r="AN9" s="241">
        <f t="shared" si="0"/>
        <v>0</v>
      </c>
      <c r="AO9" s="242">
        <f t="shared" si="0"/>
        <v>0</v>
      </c>
      <c r="AP9" s="241">
        <f t="shared" si="0"/>
        <v>0</v>
      </c>
      <c r="AQ9" s="241">
        <f t="shared" si="0"/>
        <v>0</v>
      </c>
      <c r="AR9" s="241">
        <f t="shared" si="1"/>
        <v>0</v>
      </c>
      <c r="AS9" s="241">
        <f t="shared" si="1"/>
        <v>0</v>
      </c>
      <c r="AT9" s="244">
        <f t="shared" si="1"/>
        <v>0</v>
      </c>
      <c r="EF9" s="254"/>
      <c r="EG9" s="254"/>
    </row>
    <row r="10" spans="2:137">
      <c r="B10" s="637"/>
      <c r="C10" s="245">
        <v>9805036</v>
      </c>
      <c r="D10" s="246" t="s">
        <v>215</v>
      </c>
      <c r="E10" s="247"/>
      <c r="F10" s="248"/>
      <c r="G10" s="249" t="s">
        <v>216</v>
      </c>
      <c r="H10" s="250">
        <v>5.3581500000000008E-3</v>
      </c>
      <c r="I10" s="255"/>
      <c r="J10" s="252"/>
      <c r="K10" s="252"/>
      <c r="L10" s="252"/>
      <c r="M10" s="252"/>
      <c r="N10" s="252"/>
      <c r="O10" s="252"/>
      <c r="P10" s="252"/>
      <c r="Q10" s="252"/>
      <c r="R10" s="252"/>
      <c r="S10" s="252"/>
      <c r="T10" s="252"/>
      <c r="U10" s="252"/>
      <c r="V10" s="253"/>
      <c r="W10" s="253"/>
      <c r="X10" s="252"/>
      <c r="Y10" s="252"/>
      <c r="Z10" s="252"/>
      <c r="AA10" s="253"/>
      <c r="AB10" s="240">
        <f t="shared" si="2"/>
        <v>0</v>
      </c>
      <c r="AC10" s="241">
        <f t="shared" si="0"/>
        <v>0</v>
      </c>
      <c r="AD10" s="241">
        <f t="shared" si="0"/>
        <v>0</v>
      </c>
      <c r="AE10" s="241">
        <f t="shared" si="0"/>
        <v>0</v>
      </c>
      <c r="AF10" s="241">
        <f t="shared" si="0"/>
        <v>0</v>
      </c>
      <c r="AG10" s="241">
        <f t="shared" si="0"/>
        <v>0</v>
      </c>
      <c r="AH10" s="241">
        <f t="shared" si="0"/>
        <v>0</v>
      </c>
      <c r="AI10" s="241">
        <f t="shared" si="0"/>
        <v>0</v>
      </c>
      <c r="AJ10" s="241">
        <f t="shared" si="0"/>
        <v>0</v>
      </c>
      <c r="AK10" s="241">
        <f t="shared" si="0"/>
        <v>0</v>
      </c>
      <c r="AL10" s="241">
        <f t="shared" si="0"/>
        <v>0</v>
      </c>
      <c r="AM10" s="241">
        <f t="shared" si="0"/>
        <v>0</v>
      </c>
      <c r="AN10" s="241">
        <f t="shared" si="0"/>
        <v>0</v>
      </c>
      <c r="AO10" s="242">
        <f t="shared" si="0"/>
        <v>0</v>
      </c>
      <c r="AP10" s="241">
        <f t="shared" si="0"/>
        <v>0</v>
      </c>
      <c r="AQ10" s="241">
        <f t="shared" si="0"/>
        <v>0</v>
      </c>
      <c r="AR10" s="241">
        <f t="shared" si="1"/>
        <v>0</v>
      </c>
      <c r="AS10" s="241">
        <f t="shared" si="1"/>
        <v>0</v>
      </c>
      <c r="AT10" s="244">
        <f t="shared" si="1"/>
        <v>0</v>
      </c>
      <c r="EF10" s="254"/>
      <c r="EG10" s="254"/>
    </row>
    <row r="11" spans="2:137">
      <c r="B11" s="637"/>
      <c r="C11" s="245">
        <v>9805077</v>
      </c>
      <c r="D11" s="246" t="s">
        <v>217</v>
      </c>
      <c r="E11" s="247"/>
      <c r="F11" s="248" t="s">
        <v>203</v>
      </c>
      <c r="G11" s="249" t="s">
        <v>218</v>
      </c>
      <c r="H11" s="250">
        <v>1.8072600000000001E-2</v>
      </c>
      <c r="I11" s="255"/>
      <c r="J11" s="252"/>
      <c r="K11" s="252"/>
      <c r="L11" s="252"/>
      <c r="M11" s="252"/>
      <c r="N11" s="252"/>
      <c r="O11" s="252"/>
      <c r="P11" s="252"/>
      <c r="Q11" s="252"/>
      <c r="R11" s="252"/>
      <c r="S11" s="252"/>
      <c r="T11" s="252"/>
      <c r="U11" s="252"/>
      <c r="V11" s="253"/>
      <c r="W11" s="253"/>
      <c r="X11" s="252"/>
      <c r="Y11" s="252"/>
      <c r="Z11" s="252"/>
      <c r="AA11" s="253"/>
      <c r="AB11" s="240">
        <f t="shared" si="2"/>
        <v>0</v>
      </c>
      <c r="AC11" s="241">
        <f t="shared" si="0"/>
        <v>0</v>
      </c>
      <c r="AD11" s="241">
        <f t="shared" si="0"/>
        <v>0</v>
      </c>
      <c r="AE11" s="241">
        <f t="shared" si="0"/>
        <v>0</v>
      </c>
      <c r="AF11" s="241">
        <f t="shared" si="0"/>
        <v>0</v>
      </c>
      <c r="AG11" s="241">
        <f t="shared" si="0"/>
        <v>0</v>
      </c>
      <c r="AH11" s="241">
        <f t="shared" si="0"/>
        <v>0</v>
      </c>
      <c r="AI11" s="241">
        <f t="shared" si="0"/>
        <v>0</v>
      </c>
      <c r="AJ11" s="241">
        <f t="shared" si="0"/>
        <v>0</v>
      </c>
      <c r="AK11" s="241">
        <f t="shared" si="0"/>
        <v>0</v>
      </c>
      <c r="AL11" s="241">
        <f t="shared" si="0"/>
        <v>0</v>
      </c>
      <c r="AM11" s="241">
        <f t="shared" si="0"/>
        <v>0</v>
      </c>
      <c r="AN11" s="241">
        <f t="shared" si="0"/>
        <v>0</v>
      </c>
      <c r="AO11" s="242">
        <f t="shared" si="0"/>
        <v>0</v>
      </c>
      <c r="AP11" s="241">
        <f t="shared" si="0"/>
        <v>0</v>
      </c>
      <c r="AQ11" s="241">
        <f t="shared" si="0"/>
        <v>0</v>
      </c>
      <c r="AR11" s="241">
        <f t="shared" si="1"/>
        <v>0</v>
      </c>
      <c r="AS11" s="241">
        <f t="shared" si="1"/>
        <v>0</v>
      </c>
      <c r="AT11" s="244">
        <f t="shared" si="1"/>
        <v>0</v>
      </c>
      <c r="EF11" s="254"/>
      <c r="EG11" s="254"/>
    </row>
    <row r="12" spans="2:137">
      <c r="B12" s="637"/>
      <c r="C12" s="245">
        <v>9805078</v>
      </c>
      <c r="D12" s="246" t="s">
        <v>219</v>
      </c>
      <c r="E12" s="247"/>
      <c r="F12" s="248" t="s">
        <v>203</v>
      </c>
      <c r="G12" s="249" t="s">
        <v>220</v>
      </c>
      <c r="H12" s="250">
        <v>2.4030600000000003E-2</v>
      </c>
      <c r="I12" s="255"/>
      <c r="J12" s="252"/>
      <c r="K12" s="252"/>
      <c r="L12" s="252"/>
      <c r="M12" s="252"/>
      <c r="N12" s="252"/>
      <c r="O12" s="252"/>
      <c r="P12" s="252"/>
      <c r="Q12" s="252"/>
      <c r="R12" s="252"/>
      <c r="S12" s="252"/>
      <c r="T12" s="252"/>
      <c r="U12" s="252"/>
      <c r="V12" s="253"/>
      <c r="W12" s="253"/>
      <c r="X12" s="252"/>
      <c r="Y12" s="252"/>
      <c r="Z12" s="252"/>
      <c r="AA12" s="253"/>
      <c r="AB12" s="240">
        <f t="shared" si="2"/>
        <v>0</v>
      </c>
      <c r="AC12" s="241">
        <f t="shared" si="0"/>
        <v>0</v>
      </c>
      <c r="AD12" s="241">
        <f t="shared" si="0"/>
        <v>0</v>
      </c>
      <c r="AE12" s="241">
        <f t="shared" si="0"/>
        <v>0</v>
      </c>
      <c r="AF12" s="241">
        <f t="shared" si="0"/>
        <v>0</v>
      </c>
      <c r="AG12" s="241">
        <f t="shared" si="0"/>
        <v>0</v>
      </c>
      <c r="AH12" s="241">
        <f t="shared" si="0"/>
        <v>0</v>
      </c>
      <c r="AI12" s="241">
        <f t="shared" si="0"/>
        <v>0</v>
      </c>
      <c r="AJ12" s="241">
        <f t="shared" si="0"/>
        <v>0</v>
      </c>
      <c r="AK12" s="241">
        <f t="shared" si="0"/>
        <v>0</v>
      </c>
      <c r="AL12" s="241">
        <f t="shared" si="0"/>
        <v>0</v>
      </c>
      <c r="AM12" s="241">
        <f t="shared" si="0"/>
        <v>0</v>
      </c>
      <c r="AN12" s="241">
        <f t="shared" si="0"/>
        <v>0</v>
      </c>
      <c r="AO12" s="242">
        <f t="shared" si="0"/>
        <v>0</v>
      </c>
      <c r="AP12" s="241">
        <f t="shared" si="0"/>
        <v>0</v>
      </c>
      <c r="AQ12" s="241">
        <f t="shared" si="0"/>
        <v>0</v>
      </c>
      <c r="AR12" s="241">
        <f t="shared" si="1"/>
        <v>0</v>
      </c>
      <c r="AS12" s="241">
        <f t="shared" si="1"/>
        <v>0</v>
      </c>
      <c r="AT12" s="244">
        <f t="shared" si="1"/>
        <v>0</v>
      </c>
      <c r="EF12" s="254"/>
      <c r="EG12" s="254"/>
    </row>
    <row r="13" spans="2:137">
      <c r="B13" s="637"/>
      <c r="C13" s="245">
        <v>9810020</v>
      </c>
      <c r="D13" s="246" t="s">
        <v>221</v>
      </c>
      <c r="E13" s="247"/>
      <c r="F13" s="248" t="s">
        <v>203</v>
      </c>
      <c r="G13" s="249" t="s">
        <v>222</v>
      </c>
      <c r="H13" s="250">
        <v>2.8992E-2</v>
      </c>
      <c r="I13" s="255"/>
      <c r="J13" s="252"/>
      <c r="K13" s="252"/>
      <c r="L13" s="252"/>
      <c r="M13" s="252"/>
      <c r="N13" s="252"/>
      <c r="O13" s="252"/>
      <c r="P13" s="252"/>
      <c r="Q13" s="252"/>
      <c r="R13" s="252"/>
      <c r="S13" s="252"/>
      <c r="T13" s="252"/>
      <c r="U13" s="252"/>
      <c r="V13" s="253"/>
      <c r="W13" s="253"/>
      <c r="X13" s="252"/>
      <c r="Y13" s="252"/>
      <c r="Z13" s="252"/>
      <c r="AA13" s="253"/>
      <c r="AB13" s="240">
        <f t="shared" si="2"/>
        <v>0</v>
      </c>
      <c r="AC13" s="241">
        <f t="shared" si="0"/>
        <v>0</v>
      </c>
      <c r="AD13" s="241">
        <f t="shared" si="0"/>
        <v>0</v>
      </c>
      <c r="AE13" s="241">
        <f t="shared" si="0"/>
        <v>0</v>
      </c>
      <c r="AF13" s="241">
        <f t="shared" si="0"/>
        <v>0</v>
      </c>
      <c r="AG13" s="241">
        <f t="shared" si="0"/>
        <v>0</v>
      </c>
      <c r="AH13" s="241">
        <f t="shared" si="0"/>
        <v>0</v>
      </c>
      <c r="AI13" s="241">
        <f t="shared" si="0"/>
        <v>0</v>
      </c>
      <c r="AJ13" s="241">
        <f t="shared" si="0"/>
        <v>0</v>
      </c>
      <c r="AK13" s="241">
        <f t="shared" si="0"/>
        <v>0</v>
      </c>
      <c r="AL13" s="241">
        <f t="shared" si="0"/>
        <v>0</v>
      </c>
      <c r="AM13" s="241">
        <f t="shared" si="0"/>
        <v>0</v>
      </c>
      <c r="AN13" s="241">
        <f t="shared" si="0"/>
        <v>0</v>
      </c>
      <c r="AO13" s="242">
        <f t="shared" si="0"/>
        <v>0</v>
      </c>
      <c r="AP13" s="241">
        <f t="shared" si="0"/>
        <v>0</v>
      </c>
      <c r="AQ13" s="241">
        <f t="shared" si="0"/>
        <v>0</v>
      </c>
      <c r="AR13" s="241">
        <f t="shared" si="1"/>
        <v>0</v>
      </c>
      <c r="AS13" s="241">
        <f t="shared" si="1"/>
        <v>0</v>
      </c>
      <c r="AT13" s="244">
        <f t="shared" si="1"/>
        <v>0</v>
      </c>
      <c r="EF13" s="254"/>
      <c r="EG13" s="254"/>
    </row>
    <row r="14" spans="2:137">
      <c r="B14" s="637"/>
      <c r="C14" s="256">
        <v>9810030</v>
      </c>
      <c r="D14" s="257" t="s">
        <v>223</v>
      </c>
      <c r="E14" s="247"/>
      <c r="F14" s="248" t="s">
        <v>203</v>
      </c>
      <c r="G14" s="249" t="s">
        <v>224</v>
      </c>
      <c r="H14" s="250">
        <v>4.0511999999999999E-2</v>
      </c>
      <c r="I14" s="255"/>
      <c r="J14" s="252"/>
      <c r="K14" s="252"/>
      <c r="L14" s="252"/>
      <c r="M14" s="252"/>
      <c r="N14" s="252"/>
      <c r="O14" s="252"/>
      <c r="P14" s="252"/>
      <c r="Q14" s="252"/>
      <c r="R14" s="252"/>
      <c r="S14" s="252"/>
      <c r="T14" s="252"/>
      <c r="U14" s="252"/>
      <c r="V14" s="253"/>
      <c r="W14" s="253"/>
      <c r="X14" s="252"/>
      <c r="Y14" s="252"/>
      <c r="Z14" s="252"/>
      <c r="AA14" s="253"/>
      <c r="AB14" s="240">
        <f t="shared" si="2"/>
        <v>0</v>
      </c>
      <c r="AC14" s="241">
        <f t="shared" si="0"/>
        <v>0</v>
      </c>
      <c r="AD14" s="241">
        <f t="shared" si="0"/>
        <v>0</v>
      </c>
      <c r="AE14" s="241">
        <f t="shared" si="0"/>
        <v>0</v>
      </c>
      <c r="AF14" s="241">
        <f t="shared" si="0"/>
        <v>0</v>
      </c>
      <c r="AG14" s="241">
        <f t="shared" si="0"/>
        <v>0</v>
      </c>
      <c r="AH14" s="241">
        <f t="shared" si="0"/>
        <v>0</v>
      </c>
      <c r="AI14" s="241">
        <f t="shared" si="0"/>
        <v>0</v>
      </c>
      <c r="AJ14" s="241">
        <f t="shared" si="0"/>
        <v>0</v>
      </c>
      <c r="AK14" s="241">
        <f t="shared" si="0"/>
        <v>0</v>
      </c>
      <c r="AL14" s="241">
        <f t="shared" si="0"/>
        <v>0</v>
      </c>
      <c r="AM14" s="241">
        <f t="shared" si="0"/>
        <v>0</v>
      </c>
      <c r="AN14" s="241">
        <f t="shared" si="0"/>
        <v>0</v>
      </c>
      <c r="AO14" s="242">
        <f t="shared" si="0"/>
        <v>0</v>
      </c>
      <c r="AP14" s="241">
        <f t="shared" si="0"/>
        <v>0</v>
      </c>
      <c r="AQ14" s="241">
        <f t="shared" si="0"/>
        <v>0</v>
      </c>
      <c r="AR14" s="241">
        <f t="shared" si="1"/>
        <v>0</v>
      </c>
      <c r="AS14" s="241">
        <f t="shared" si="1"/>
        <v>0</v>
      </c>
      <c r="AT14" s="244">
        <f t="shared" si="1"/>
        <v>0</v>
      </c>
      <c r="EF14" s="254"/>
      <c r="EG14" s="254"/>
    </row>
    <row r="15" spans="2:137">
      <c r="B15" s="637"/>
      <c r="C15" s="245">
        <v>9810113</v>
      </c>
      <c r="D15" s="246" t="s">
        <v>225</v>
      </c>
      <c r="E15" s="247"/>
      <c r="F15" s="248"/>
      <c r="G15" s="249" t="s">
        <v>226</v>
      </c>
      <c r="H15" s="250">
        <v>1.6652E-2</v>
      </c>
      <c r="I15" s="255"/>
      <c r="J15" s="252"/>
      <c r="K15" s="252"/>
      <c r="L15" s="252"/>
      <c r="M15" s="252"/>
      <c r="N15" s="252"/>
      <c r="O15" s="252"/>
      <c r="P15" s="252"/>
      <c r="Q15" s="252"/>
      <c r="R15" s="252"/>
      <c r="S15" s="252"/>
      <c r="T15" s="252"/>
      <c r="U15" s="252"/>
      <c r="V15" s="253"/>
      <c r="W15" s="253"/>
      <c r="X15" s="252"/>
      <c r="Y15" s="252"/>
      <c r="Z15" s="252"/>
      <c r="AA15" s="253"/>
      <c r="AB15" s="240">
        <f t="shared" si="2"/>
        <v>0</v>
      </c>
      <c r="AC15" s="241">
        <f t="shared" si="0"/>
        <v>0</v>
      </c>
      <c r="AD15" s="241">
        <f t="shared" si="0"/>
        <v>0</v>
      </c>
      <c r="AE15" s="241">
        <f t="shared" si="0"/>
        <v>0</v>
      </c>
      <c r="AF15" s="241">
        <f t="shared" si="0"/>
        <v>0</v>
      </c>
      <c r="AG15" s="241">
        <f t="shared" si="0"/>
        <v>0</v>
      </c>
      <c r="AH15" s="241">
        <f t="shared" si="0"/>
        <v>0</v>
      </c>
      <c r="AI15" s="241">
        <f t="shared" si="0"/>
        <v>0</v>
      </c>
      <c r="AJ15" s="241">
        <f t="shared" si="0"/>
        <v>0</v>
      </c>
      <c r="AK15" s="241">
        <f t="shared" si="0"/>
        <v>0</v>
      </c>
      <c r="AL15" s="241">
        <f t="shared" si="0"/>
        <v>0</v>
      </c>
      <c r="AM15" s="241">
        <f t="shared" si="0"/>
        <v>0</v>
      </c>
      <c r="AN15" s="241">
        <f t="shared" si="0"/>
        <v>0</v>
      </c>
      <c r="AO15" s="242">
        <f t="shared" si="0"/>
        <v>0</v>
      </c>
      <c r="AP15" s="241">
        <f t="shared" si="0"/>
        <v>0</v>
      </c>
      <c r="AQ15" s="241">
        <f t="shared" si="0"/>
        <v>0</v>
      </c>
      <c r="AR15" s="241">
        <f t="shared" si="1"/>
        <v>0</v>
      </c>
      <c r="AS15" s="241">
        <f t="shared" si="1"/>
        <v>0</v>
      </c>
      <c r="AT15" s="244">
        <f t="shared" si="1"/>
        <v>0</v>
      </c>
      <c r="EF15" s="254"/>
      <c r="EG15" s="254"/>
    </row>
    <row r="16" spans="2:137">
      <c r="B16" s="637"/>
      <c r="C16" s="245">
        <v>9810114</v>
      </c>
      <c r="D16" s="246" t="s">
        <v>227</v>
      </c>
      <c r="E16" s="247"/>
      <c r="F16" s="248"/>
      <c r="G16" s="249"/>
      <c r="H16" s="250">
        <v>1.9412000000000002E-2</v>
      </c>
      <c r="I16" s="255"/>
      <c r="J16" s="252"/>
      <c r="K16" s="252"/>
      <c r="L16" s="252"/>
      <c r="M16" s="252"/>
      <c r="N16" s="252"/>
      <c r="O16" s="252"/>
      <c r="P16" s="252"/>
      <c r="Q16" s="252"/>
      <c r="R16" s="252"/>
      <c r="S16" s="252"/>
      <c r="T16" s="252"/>
      <c r="U16" s="252"/>
      <c r="V16" s="253"/>
      <c r="W16" s="253"/>
      <c r="X16" s="252"/>
      <c r="Y16" s="252"/>
      <c r="Z16" s="252"/>
      <c r="AA16" s="253"/>
      <c r="AB16" s="240">
        <f t="shared" si="2"/>
        <v>0</v>
      </c>
      <c r="AC16" s="241">
        <f t="shared" si="0"/>
        <v>0</v>
      </c>
      <c r="AD16" s="241">
        <f t="shared" si="0"/>
        <v>0</v>
      </c>
      <c r="AE16" s="241">
        <f t="shared" si="0"/>
        <v>0</v>
      </c>
      <c r="AF16" s="241">
        <f t="shared" si="0"/>
        <v>0</v>
      </c>
      <c r="AG16" s="241">
        <f t="shared" si="0"/>
        <v>0</v>
      </c>
      <c r="AH16" s="241">
        <f t="shared" si="0"/>
        <v>0</v>
      </c>
      <c r="AI16" s="241">
        <f t="shared" si="0"/>
        <v>0</v>
      </c>
      <c r="AJ16" s="241">
        <f t="shared" si="0"/>
        <v>0</v>
      </c>
      <c r="AK16" s="241">
        <f t="shared" si="0"/>
        <v>0</v>
      </c>
      <c r="AL16" s="241">
        <f t="shared" si="0"/>
        <v>0</v>
      </c>
      <c r="AM16" s="241">
        <f t="shared" si="0"/>
        <v>0</v>
      </c>
      <c r="AN16" s="241">
        <f t="shared" si="0"/>
        <v>0</v>
      </c>
      <c r="AO16" s="242">
        <f t="shared" si="0"/>
        <v>0</v>
      </c>
      <c r="AP16" s="241">
        <f t="shared" si="0"/>
        <v>0</v>
      </c>
      <c r="AQ16" s="241">
        <f t="shared" si="0"/>
        <v>0</v>
      </c>
      <c r="AR16" s="241">
        <f t="shared" si="1"/>
        <v>0</v>
      </c>
      <c r="AS16" s="241">
        <f t="shared" si="1"/>
        <v>0</v>
      </c>
      <c r="AT16" s="244">
        <f t="shared" si="1"/>
        <v>0</v>
      </c>
      <c r="EF16" s="254"/>
      <c r="EG16" s="254"/>
    </row>
    <row r="17" spans="2:137">
      <c r="B17" s="637"/>
      <c r="C17" s="245">
        <v>9815002</v>
      </c>
      <c r="D17" s="246" t="s">
        <v>228</v>
      </c>
      <c r="E17" s="247"/>
      <c r="F17" s="248"/>
      <c r="G17" s="249"/>
      <c r="H17" s="250">
        <v>2.3167333333333337E-3</v>
      </c>
      <c r="I17" s="255"/>
      <c r="J17" s="252"/>
      <c r="K17" s="252"/>
      <c r="L17" s="252"/>
      <c r="M17" s="252"/>
      <c r="N17" s="252"/>
      <c r="O17" s="252"/>
      <c r="P17" s="252"/>
      <c r="Q17" s="252"/>
      <c r="R17" s="252"/>
      <c r="S17" s="252"/>
      <c r="T17" s="252"/>
      <c r="U17" s="252"/>
      <c r="V17" s="253"/>
      <c r="W17" s="253"/>
      <c r="X17" s="252"/>
      <c r="Y17" s="252"/>
      <c r="Z17" s="252"/>
      <c r="AA17" s="253"/>
      <c r="AB17" s="240">
        <f t="shared" si="2"/>
        <v>0</v>
      </c>
      <c r="AC17" s="241">
        <f t="shared" si="2"/>
        <v>0</v>
      </c>
      <c r="AD17" s="241">
        <f t="shared" si="2"/>
        <v>0</v>
      </c>
      <c r="AE17" s="241">
        <f t="shared" si="1"/>
        <v>0</v>
      </c>
      <c r="AF17" s="241">
        <f t="shared" si="1"/>
        <v>0</v>
      </c>
      <c r="AG17" s="241">
        <f t="shared" si="1"/>
        <v>0</v>
      </c>
      <c r="AH17" s="241">
        <f t="shared" si="1"/>
        <v>0</v>
      </c>
      <c r="AI17" s="241">
        <f t="shared" si="1"/>
        <v>0</v>
      </c>
      <c r="AJ17" s="241">
        <f t="shared" si="1"/>
        <v>0</v>
      </c>
      <c r="AK17" s="241">
        <f t="shared" si="1"/>
        <v>0</v>
      </c>
      <c r="AL17" s="241">
        <f t="shared" si="1"/>
        <v>0</v>
      </c>
      <c r="AM17" s="241">
        <f t="shared" si="1"/>
        <v>0</v>
      </c>
      <c r="AN17" s="241">
        <f t="shared" si="1"/>
        <v>0</v>
      </c>
      <c r="AO17" s="242">
        <f t="shared" si="1"/>
        <v>0</v>
      </c>
      <c r="AP17" s="241">
        <f t="shared" si="1"/>
        <v>0</v>
      </c>
      <c r="AQ17" s="241">
        <f t="shared" si="1"/>
        <v>0</v>
      </c>
      <c r="AR17" s="241">
        <f t="shared" si="1"/>
        <v>0</v>
      </c>
      <c r="AS17" s="241">
        <f t="shared" si="1"/>
        <v>0</v>
      </c>
      <c r="AT17" s="244">
        <f t="shared" si="1"/>
        <v>0</v>
      </c>
      <c r="EF17" s="254"/>
      <c r="EG17" s="254"/>
    </row>
    <row r="18" spans="2:137">
      <c r="B18" s="637"/>
      <c r="C18" s="245">
        <v>9815004</v>
      </c>
      <c r="D18" s="246" t="s">
        <v>229</v>
      </c>
      <c r="E18" s="247"/>
      <c r="F18" s="248"/>
      <c r="G18" s="249"/>
      <c r="H18" s="250">
        <v>5.4502500000000002E-3</v>
      </c>
      <c r="I18" s="255"/>
      <c r="J18" s="252"/>
      <c r="K18" s="252"/>
      <c r="L18" s="252"/>
      <c r="M18" s="252"/>
      <c r="N18" s="252"/>
      <c r="O18" s="252"/>
      <c r="P18" s="252"/>
      <c r="Q18" s="252"/>
      <c r="R18" s="252"/>
      <c r="S18" s="252"/>
      <c r="T18" s="252"/>
      <c r="U18" s="252"/>
      <c r="V18" s="253"/>
      <c r="W18" s="253"/>
      <c r="X18" s="252"/>
      <c r="Y18" s="252"/>
      <c r="Z18" s="252"/>
      <c r="AA18" s="253"/>
      <c r="AB18" s="240">
        <f t="shared" si="2"/>
        <v>0</v>
      </c>
      <c r="AC18" s="241">
        <f t="shared" si="2"/>
        <v>0</v>
      </c>
      <c r="AD18" s="241">
        <f t="shared" si="2"/>
        <v>0</v>
      </c>
      <c r="AE18" s="241">
        <f t="shared" si="2"/>
        <v>0</v>
      </c>
      <c r="AF18" s="241">
        <f t="shared" si="2"/>
        <v>0</v>
      </c>
      <c r="AG18" s="241">
        <f t="shared" si="2"/>
        <v>0</v>
      </c>
      <c r="AH18" s="241">
        <f t="shared" si="2"/>
        <v>0</v>
      </c>
      <c r="AI18" s="241">
        <f t="shared" si="2"/>
        <v>0</v>
      </c>
      <c r="AJ18" s="241">
        <f t="shared" si="2"/>
        <v>0</v>
      </c>
      <c r="AK18" s="241">
        <f t="shared" si="2"/>
        <v>0</v>
      </c>
      <c r="AL18" s="241">
        <f t="shared" si="2"/>
        <v>0</v>
      </c>
      <c r="AM18" s="241">
        <f t="shared" si="2"/>
        <v>0</v>
      </c>
      <c r="AN18" s="241">
        <f t="shared" si="2"/>
        <v>0</v>
      </c>
      <c r="AO18" s="242">
        <f t="shared" si="2"/>
        <v>0</v>
      </c>
      <c r="AP18" s="241">
        <f t="shared" si="2"/>
        <v>0</v>
      </c>
      <c r="AQ18" s="241">
        <f t="shared" si="2"/>
        <v>0</v>
      </c>
      <c r="AR18" s="241">
        <f t="shared" ref="AE18:AT33" si="3">$H18*Y18</f>
        <v>0</v>
      </c>
      <c r="AS18" s="241">
        <f t="shared" si="3"/>
        <v>0</v>
      </c>
      <c r="AT18" s="244">
        <f t="shared" si="3"/>
        <v>0</v>
      </c>
      <c r="EF18" s="254"/>
      <c r="EG18" s="254"/>
    </row>
    <row r="19" spans="2:137">
      <c r="B19" s="637"/>
      <c r="C19" s="256">
        <v>9815049</v>
      </c>
      <c r="D19" s="246" t="s">
        <v>230</v>
      </c>
      <c r="E19" s="247"/>
      <c r="F19" s="248"/>
      <c r="G19" s="249"/>
      <c r="H19" s="250">
        <v>7.6800000000000007E-2</v>
      </c>
      <c r="I19" s="255"/>
      <c r="J19" s="258"/>
      <c r="K19" s="252"/>
      <c r="L19" s="252"/>
      <c r="M19" s="252"/>
      <c r="N19" s="252"/>
      <c r="O19" s="252"/>
      <c r="P19" s="252"/>
      <c r="Q19" s="252"/>
      <c r="R19" s="252"/>
      <c r="S19" s="252"/>
      <c r="T19" s="252"/>
      <c r="U19" s="252"/>
      <c r="V19" s="253"/>
      <c r="W19" s="253"/>
      <c r="X19" s="252"/>
      <c r="Y19" s="252"/>
      <c r="Z19" s="252"/>
      <c r="AA19" s="253"/>
      <c r="AB19" s="240">
        <f t="shared" si="2"/>
        <v>0</v>
      </c>
      <c r="AC19" s="241">
        <f t="shared" si="2"/>
        <v>0</v>
      </c>
      <c r="AD19" s="241">
        <f t="shared" si="2"/>
        <v>0</v>
      </c>
      <c r="AE19" s="241">
        <f t="shared" si="3"/>
        <v>0</v>
      </c>
      <c r="AF19" s="241">
        <f t="shared" si="3"/>
        <v>0</v>
      </c>
      <c r="AG19" s="241">
        <f t="shared" si="3"/>
        <v>0</v>
      </c>
      <c r="AH19" s="241">
        <f t="shared" si="3"/>
        <v>0</v>
      </c>
      <c r="AI19" s="241">
        <f t="shared" si="3"/>
        <v>0</v>
      </c>
      <c r="AJ19" s="241">
        <f t="shared" si="3"/>
        <v>0</v>
      </c>
      <c r="AK19" s="241">
        <f t="shared" si="3"/>
        <v>0</v>
      </c>
      <c r="AL19" s="241">
        <f t="shared" si="3"/>
        <v>0</v>
      </c>
      <c r="AM19" s="241">
        <f t="shared" si="3"/>
        <v>0</v>
      </c>
      <c r="AN19" s="241">
        <f t="shared" si="3"/>
        <v>0</v>
      </c>
      <c r="AO19" s="242">
        <f t="shared" si="3"/>
        <v>0</v>
      </c>
      <c r="AP19" s="241">
        <f t="shared" si="3"/>
        <v>0</v>
      </c>
      <c r="AQ19" s="241">
        <f t="shared" si="3"/>
        <v>0</v>
      </c>
      <c r="AR19" s="241">
        <f t="shared" si="3"/>
        <v>0</v>
      </c>
      <c r="AS19" s="241">
        <f t="shared" si="3"/>
        <v>0</v>
      </c>
      <c r="AT19" s="244">
        <f t="shared" si="3"/>
        <v>0</v>
      </c>
      <c r="AU19" s="259"/>
      <c r="EF19" s="254"/>
      <c r="EG19" s="254"/>
    </row>
    <row r="20" spans="2:137">
      <c r="B20" s="637"/>
      <c r="C20" s="245">
        <v>9815051</v>
      </c>
      <c r="D20" s="246" t="s">
        <v>231</v>
      </c>
      <c r="E20" s="247"/>
      <c r="F20" s="248"/>
      <c r="G20" s="249" t="s">
        <v>232</v>
      </c>
      <c r="H20" s="250">
        <v>0.25864000000000004</v>
      </c>
      <c r="I20" s="255"/>
      <c r="J20" s="252"/>
      <c r="K20" s="252"/>
      <c r="L20" s="252"/>
      <c r="M20" s="252"/>
      <c r="N20" s="252"/>
      <c r="O20" s="252"/>
      <c r="P20" s="252"/>
      <c r="Q20" s="252"/>
      <c r="R20" s="252"/>
      <c r="S20" s="252"/>
      <c r="T20" s="252"/>
      <c r="U20" s="252"/>
      <c r="V20" s="253"/>
      <c r="W20" s="253"/>
      <c r="X20" s="252"/>
      <c r="Y20" s="252"/>
      <c r="Z20" s="252"/>
      <c r="AA20" s="253"/>
      <c r="AB20" s="240">
        <f t="shared" si="2"/>
        <v>0</v>
      </c>
      <c r="AC20" s="241">
        <f t="shared" si="2"/>
        <v>0</v>
      </c>
      <c r="AD20" s="241">
        <f t="shared" si="2"/>
        <v>0</v>
      </c>
      <c r="AE20" s="241">
        <f t="shared" si="3"/>
        <v>0</v>
      </c>
      <c r="AF20" s="241">
        <f t="shared" si="3"/>
        <v>0</v>
      </c>
      <c r="AG20" s="241">
        <f t="shared" si="3"/>
        <v>0</v>
      </c>
      <c r="AH20" s="241">
        <f t="shared" si="3"/>
        <v>0</v>
      </c>
      <c r="AI20" s="241">
        <f t="shared" si="3"/>
        <v>0</v>
      </c>
      <c r="AJ20" s="241">
        <f t="shared" si="3"/>
        <v>0</v>
      </c>
      <c r="AK20" s="241">
        <f t="shared" si="3"/>
        <v>0</v>
      </c>
      <c r="AL20" s="241">
        <f t="shared" si="3"/>
        <v>0</v>
      </c>
      <c r="AM20" s="241">
        <f t="shared" si="3"/>
        <v>0</v>
      </c>
      <c r="AN20" s="241">
        <f t="shared" si="3"/>
        <v>0</v>
      </c>
      <c r="AO20" s="242">
        <f t="shared" si="3"/>
        <v>0</v>
      </c>
      <c r="AP20" s="241">
        <f t="shared" si="3"/>
        <v>0</v>
      </c>
      <c r="AQ20" s="241">
        <f t="shared" si="3"/>
        <v>0</v>
      </c>
      <c r="AR20" s="241">
        <f t="shared" si="3"/>
        <v>0</v>
      </c>
      <c r="AS20" s="241">
        <f t="shared" si="3"/>
        <v>0</v>
      </c>
      <c r="AT20" s="244">
        <f t="shared" si="3"/>
        <v>0</v>
      </c>
      <c r="EF20" s="254"/>
      <c r="EG20"/>
    </row>
    <row r="21" spans="2:137">
      <c r="B21" s="637"/>
      <c r="C21" s="245">
        <v>9815052</v>
      </c>
      <c r="D21" s="246" t="s">
        <v>233</v>
      </c>
      <c r="E21" s="247"/>
      <c r="F21" s="248" t="s">
        <v>203</v>
      </c>
      <c r="G21" s="249" t="s">
        <v>234</v>
      </c>
      <c r="H21" s="250">
        <v>0.20664000000000002</v>
      </c>
      <c r="I21" s="255"/>
      <c r="J21" s="252"/>
      <c r="K21" s="252"/>
      <c r="L21" s="252"/>
      <c r="M21" s="252"/>
      <c r="N21" s="252"/>
      <c r="O21" s="252"/>
      <c r="P21" s="252"/>
      <c r="Q21" s="252"/>
      <c r="R21" s="252"/>
      <c r="S21" s="252"/>
      <c r="T21" s="252"/>
      <c r="U21" s="252"/>
      <c r="V21" s="253"/>
      <c r="W21" s="253"/>
      <c r="X21" s="252"/>
      <c r="Y21" s="252"/>
      <c r="Z21" s="252"/>
      <c r="AA21" s="253"/>
      <c r="AB21" s="240">
        <f t="shared" si="2"/>
        <v>0</v>
      </c>
      <c r="AC21" s="241">
        <f t="shared" si="2"/>
        <v>0</v>
      </c>
      <c r="AD21" s="241">
        <f t="shared" si="2"/>
        <v>0</v>
      </c>
      <c r="AE21" s="241">
        <f t="shared" si="3"/>
        <v>0</v>
      </c>
      <c r="AF21" s="241">
        <f t="shared" si="3"/>
        <v>0</v>
      </c>
      <c r="AG21" s="241">
        <f t="shared" si="3"/>
        <v>0</v>
      </c>
      <c r="AH21" s="241">
        <f t="shared" si="3"/>
        <v>0</v>
      </c>
      <c r="AI21" s="241">
        <f t="shared" si="3"/>
        <v>0</v>
      </c>
      <c r="AJ21" s="241">
        <f t="shared" si="3"/>
        <v>0</v>
      </c>
      <c r="AK21" s="241">
        <f t="shared" si="3"/>
        <v>0</v>
      </c>
      <c r="AL21" s="241">
        <f t="shared" si="3"/>
        <v>0</v>
      </c>
      <c r="AM21" s="241">
        <f t="shared" si="3"/>
        <v>0</v>
      </c>
      <c r="AN21" s="241">
        <f t="shared" si="3"/>
        <v>0</v>
      </c>
      <c r="AO21" s="242">
        <f t="shared" si="3"/>
        <v>0</v>
      </c>
      <c r="AP21" s="241">
        <f t="shared" si="3"/>
        <v>0</v>
      </c>
      <c r="AQ21" s="241">
        <f t="shared" si="3"/>
        <v>0</v>
      </c>
      <c r="AR21" s="241">
        <f t="shared" si="3"/>
        <v>0</v>
      </c>
      <c r="AS21" s="241">
        <f t="shared" si="3"/>
        <v>0</v>
      </c>
      <c r="AT21" s="244">
        <f t="shared" si="3"/>
        <v>0</v>
      </c>
      <c r="EF21" s="254"/>
      <c r="EG21"/>
    </row>
    <row r="22" spans="2:137">
      <c r="B22" s="637"/>
      <c r="C22" s="245">
        <v>9825233</v>
      </c>
      <c r="D22" s="246" t="s">
        <v>235</v>
      </c>
      <c r="E22" s="247"/>
      <c r="F22" s="248" t="s">
        <v>203</v>
      </c>
      <c r="G22" s="249" t="s">
        <v>236</v>
      </c>
      <c r="H22" s="250">
        <v>1.2826000000000001E-2</v>
      </c>
      <c r="I22" s="255"/>
      <c r="J22" s="252"/>
      <c r="K22" s="252"/>
      <c r="L22" s="252"/>
      <c r="M22" s="252"/>
      <c r="N22" s="252"/>
      <c r="O22" s="252"/>
      <c r="P22" s="252"/>
      <c r="Q22" s="252"/>
      <c r="R22" s="252"/>
      <c r="S22" s="252"/>
      <c r="T22" s="252"/>
      <c r="U22" s="252"/>
      <c r="V22" s="253"/>
      <c r="W22" s="253"/>
      <c r="X22" s="252"/>
      <c r="Y22" s="252"/>
      <c r="Z22" s="252"/>
      <c r="AA22" s="253"/>
      <c r="AB22" s="240">
        <f t="shared" si="2"/>
        <v>0</v>
      </c>
      <c r="AC22" s="241">
        <f t="shared" si="2"/>
        <v>0</v>
      </c>
      <c r="AD22" s="241">
        <f t="shared" si="2"/>
        <v>0</v>
      </c>
      <c r="AE22" s="241">
        <f t="shared" si="3"/>
        <v>0</v>
      </c>
      <c r="AF22" s="241">
        <f t="shared" si="3"/>
        <v>0</v>
      </c>
      <c r="AG22" s="241">
        <f t="shared" si="3"/>
        <v>0</v>
      </c>
      <c r="AH22" s="241">
        <f t="shared" si="3"/>
        <v>0</v>
      </c>
      <c r="AI22" s="241">
        <f t="shared" si="3"/>
        <v>0</v>
      </c>
      <c r="AJ22" s="241">
        <f t="shared" si="3"/>
        <v>0</v>
      </c>
      <c r="AK22" s="241">
        <f t="shared" si="3"/>
        <v>0</v>
      </c>
      <c r="AL22" s="241">
        <f t="shared" si="3"/>
        <v>0</v>
      </c>
      <c r="AM22" s="241">
        <f t="shared" si="3"/>
        <v>0</v>
      </c>
      <c r="AN22" s="241">
        <f t="shared" si="3"/>
        <v>0</v>
      </c>
      <c r="AO22" s="242">
        <f t="shared" si="3"/>
        <v>0</v>
      </c>
      <c r="AP22" s="241">
        <f t="shared" si="3"/>
        <v>0</v>
      </c>
      <c r="AQ22" s="241">
        <f t="shared" si="3"/>
        <v>0</v>
      </c>
      <c r="AR22" s="241">
        <f t="shared" si="3"/>
        <v>0</v>
      </c>
      <c r="AS22" s="241">
        <f t="shared" si="3"/>
        <v>0</v>
      </c>
      <c r="AT22" s="244">
        <f t="shared" si="3"/>
        <v>0</v>
      </c>
      <c r="EF22" s="254"/>
      <c r="EG22"/>
    </row>
    <row r="23" spans="2:137">
      <c r="B23" s="637"/>
      <c r="C23" s="245">
        <v>9825231</v>
      </c>
      <c r="D23" s="246" t="s">
        <v>237</v>
      </c>
      <c r="E23" s="247"/>
      <c r="F23" s="248" t="s">
        <v>203</v>
      </c>
      <c r="G23" s="249" t="s">
        <v>238</v>
      </c>
      <c r="H23" s="250">
        <v>1.4641000000000001E-2</v>
      </c>
      <c r="I23" s="255"/>
      <c r="J23" s="252"/>
      <c r="K23" s="252"/>
      <c r="L23" s="252"/>
      <c r="M23" s="252"/>
      <c r="N23" s="252"/>
      <c r="O23" s="252"/>
      <c r="P23" s="252"/>
      <c r="Q23" s="252"/>
      <c r="R23" s="252"/>
      <c r="S23" s="252"/>
      <c r="T23" s="252"/>
      <c r="U23" s="252"/>
      <c r="V23" s="253"/>
      <c r="W23" s="253"/>
      <c r="X23" s="252"/>
      <c r="Y23" s="252"/>
      <c r="Z23" s="252"/>
      <c r="AA23" s="253"/>
      <c r="AB23" s="240">
        <f t="shared" si="2"/>
        <v>0</v>
      </c>
      <c r="AC23" s="241">
        <f t="shared" si="2"/>
        <v>0</v>
      </c>
      <c r="AD23" s="241">
        <f t="shared" si="2"/>
        <v>0</v>
      </c>
      <c r="AE23" s="241">
        <f t="shared" si="3"/>
        <v>0</v>
      </c>
      <c r="AF23" s="241">
        <f t="shared" si="3"/>
        <v>0</v>
      </c>
      <c r="AG23" s="241">
        <f t="shared" si="3"/>
        <v>0</v>
      </c>
      <c r="AH23" s="241">
        <f t="shared" si="3"/>
        <v>0</v>
      </c>
      <c r="AI23" s="241">
        <f t="shared" si="3"/>
        <v>0</v>
      </c>
      <c r="AJ23" s="241">
        <f t="shared" si="3"/>
        <v>0</v>
      </c>
      <c r="AK23" s="241">
        <f t="shared" si="3"/>
        <v>0</v>
      </c>
      <c r="AL23" s="241">
        <f t="shared" si="3"/>
        <v>0</v>
      </c>
      <c r="AM23" s="241">
        <f t="shared" si="3"/>
        <v>0</v>
      </c>
      <c r="AN23" s="241">
        <f t="shared" si="3"/>
        <v>0</v>
      </c>
      <c r="AO23" s="242">
        <f t="shared" si="3"/>
        <v>0</v>
      </c>
      <c r="AP23" s="241">
        <f t="shared" si="3"/>
        <v>0</v>
      </c>
      <c r="AQ23" s="241">
        <f t="shared" si="3"/>
        <v>0</v>
      </c>
      <c r="AR23" s="241">
        <f t="shared" si="3"/>
        <v>0</v>
      </c>
      <c r="AS23" s="241">
        <f t="shared" si="3"/>
        <v>0</v>
      </c>
      <c r="AT23" s="244">
        <f t="shared" si="3"/>
        <v>0</v>
      </c>
      <c r="EF23" s="254"/>
      <c r="EG23" s="254"/>
    </row>
    <row r="24" spans="2:137">
      <c r="B24" s="637"/>
      <c r="C24" s="245">
        <v>9820048</v>
      </c>
      <c r="D24" s="246" t="s">
        <v>239</v>
      </c>
      <c r="E24" s="247"/>
      <c r="F24" s="248"/>
      <c r="G24" s="249"/>
      <c r="H24" s="250">
        <v>3.2912000000000004E-2</v>
      </c>
      <c r="I24" s="255"/>
      <c r="J24" s="252"/>
      <c r="K24" s="252"/>
      <c r="L24" s="252"/>
      <c r="M24" s="252"/>
      <c r="N24" s="252"/>
      <c r="O24" s="252"/>
      <c r="P24" s="252"/>
      <c r="Q24" s="252"/>
      <c r="R24" s="252"/>
      <c r="S24" s="252"/>
      <c r="T24" s="252"/>
      <c r="U24" s="252"/>
      <c r="V24" s="253"/>
      <c r="W24" s="253"/>
      <c r="X24" s="252"/>
      <c r="Y24" s="252"/>
      <c r="Z24" s="252"/>
      <c r="AA24" s="253"/>
      <c r="AB24" s="240">
        <f t="shared" si="2"/>
        <v>0</v>
      </c>
      <c r="AC24" s="241">
        <f t="shared" si="2"/>
        <v>0</v>
      </c>
      <c r="AD24" s="241">
        <f t="shared" si="2"/>
        <v>0</v>
      </c>
      <c r="AE24" s="241">
        <f t="shared" si="3"/>
        <v>0</v>
      </c>
      <c r="AF24" s="241">
        <f t="shared" si="3"/>
        <v>0</v>
      </c>
      <c r="AG24" s="241">
        <f t="shared" si="3"/>
        <v>0</v>
      </c>
      <c r="AH24" s="241">
        <f t="shared" si="3"/>
        <v>0</v>
      </c>
      <c r="AI24" s="241">
        <f t="shared" si="3"/>
        <v>0</v>
      </c>
      <c r="AJ24" s="241">
        <f t="shared" si="3"/>
        <v>0</v>
      </c>
      <c r="AK24" s="241">
        <f t="shared" si="3"/>
        <v>0</v>
      </c>
      <c r="AL24" s="241">
        <f t="shared" si="3"/>
        <v>0</v>
      </c>
      <c r="AM24" s="241">
        <f t="shared" si="3"/>
        <v>0</v>
      </c>
      <c r="AN24" s="241">
        <f t="shared" si="3"/>
        <v>0</v>
      </c>
      <c r="AO24" s="242">
        <f t="shared" si="3"/>
        <v>0</v>
      </c>
      <c r="AP24" s="241">
        <f t="shared" si="3"/>
        <v>0</v>
      </c>
      <c r="AQ24" s="241">
        <f t="shared" si="3"/>
        <v>0</v>
      </c>
      <c r="AR24" s="241">
        <f t="shared" si="3"/>
        <v>0</v>
      </c>
      <c r="AS24" s="241">
        <f t="shared" si="3"/>
        <v>0</v>
      </c>
      <c r="AT24" s="244">
        <f t="shared" si="3"/>
        <v>0</v>
      </c>
      <c r="EF24" s="254"/>
      <c r="EG24"/>
    </row>
    <row r="25" spans="2:137">
      <c r="B25" s="637"/>
      <c r="C25" s="245">
        <v>9825801</v>
      </c>
      <c r="D25" s="246" t="s">
        <v>240</v>
      </c>
      <c r="E25" s="247"/>
      <c r="F25" s="248" t="s">
        <v>241</v>
      </c>
      <c r="G25" s="249" t="s">
        <v>242</v>
      </c>
      <c r="H25" s="250">
        <v>4.0223000000000002E-2</v>
      </c>
      <c r="I25" s="255"/>
      <c r="J25" s="252"/>
      <c r="K25" s="252"/>
      <c r="L25" s="252"/>
      <c r="M25" s="252"/>
      <c r="N25" s="252"/>
      <c r="O25" s="252"/>
      <c r="P25" s="252"/>
      <c r="Q25" s="252"/>
      <c r="R25" s="252"/>
      <c r="S25" s="252"/>
      <c r="T25" s="252"/>
      <c r="U25" s="252"/>
      <c r="V25" s="253"/>
      <c r="W25" s="253"/>
      <c r="X25" s="252"/>
      <c r="Y25" s="252"/>
      <c r="Z25" s="252"/>
      <c r="AA25" s="253"/>
      <c r="AB25" s="240">
        <f t="shared" si="2"/>
        <v>0</v>
      </c>
      <c r="AC25" s="241">
        <f t="shared" si="2"/>
        <v>0</v>
      </c>
      <c r="AD25" s="241">
        <f t="shared" si="2"/>
        <v>0</v>
      </c>
      <c r="AE25" s="241">
        <f t="shared" si="3"/>
        <v>0</v>
      </c>
      <c r="AF25" s="241">
        <f t="shared" si="3"/>
        <v>0</v>
      </c>
      <c r="AG25" s="241">
        <f t="shared" si="3"/>
        <v>0</v>
      </c>
      <c r="AH25" s="241">
        <f t="shared" si="3"/>
        <v>0</v>
      </c>
      <c r="AI25" s="241">
        <f t="shared" si="3"/>
        <v>0</v>
      </c>
      <c r="AJ25" s="241">
        <f t="shared" si="3"/>
        <v>0</v>
      </c>
      <c r="AK25" s="241">
        <f t="shared" si="3"/>
        <v>0</v>
      </c>
      <c r="AL25" s="241">
        <f t="shared" si="3"/>
        <v>0</v>
      </c>
      <c r="AM25" s="241">
        <f t="shared" si="3"/>
        <v>0</v>
      </c>
      <c r="AN25" s="241">
        <f t="shared" si="3"/>
        <v>0</v>
      </c>
      <c r="AO25" s="242">
        <f t="shared" si="3"/>
        <v>0</v>
      </c>
      <c r="AP25" s="241">
        <f t="shared" si="3"/>
        <v>0</v>
      </c>
      <c r="AQ25" s="241">
        <f t="shared" si="3"/>
        <v>0</v>
      </c>
      <c r="AR25" s="241">
        <f t="shared" si="3"/>
        <v>0</v>
      </c>
      <c r="AS25" s="241">
        <f t="shared" si="3"/>
        <v>0</v>
      </c>
      <c r="AT25" s="244">
        <f t="shared" si="3"/>
        <v>0</v>
      </c>
      <c r="EF25" s="254"/>
      <c r="EG25" s="254"/>
    </row>
    <row r="26" spans="2:137">
      <c r="B26" s="637"/>
      <c r="C26" s="245">
        <v>9825802</v>
      </c>
      <c r="D26" s="246" t="s">
        <v>243</v>
      </c>
      <c r="E26" s="247"/>
      <c r="F26" s="248"/>
      <c r="G26" s="249"/>
      <c r="H26" s="250">
        <v>4.8906000000000005E-2</v>
      </c>
      <c r="I26" s="255"/>
      <c r="J26" s="252"/>
      <c r="K26" s="252"/>
      <c r="L26" s="252"/>
      <c r="M26" s="252"/>
      <c r="N26" s="252"/>
      <c r="O26" s="252"/>
      <c r="P26" s="252"/>
      <c r="Q26" s="252"/>
      <c r="R26" s="252"/>
      <c r="S26" s="252"/>
      <c r="T26" s="252"/>
      <c r="U26" s="252"/>
      <c r="V26" s="253"/>
      <c r="W26" s="253"/>
      <c r="X26" s="252"/>
      <c r="Y26" s="252"/>
      <c r="Z26" s="252"/>
      <c r="AA26" s="253"/>
      <c r="AB26" s="240">
        <f t="shared" si="2"/>
        <v>0</v>
      </c>
      <c r="AC26" s="241">
        <f t="shared" si="2"/>
        <v>0</v>
      </c>
      <c r="AD26" s="241">
        <f t="shared" si="2"/>
        <v>0</v>
      </c>
      <c r="AE26" s="241">
        <f t="shared" si="3"/>
        <v>0</v>
      </c>
      <c r="AF26" s="241">
        <f t="shared" si="3"/>
        <v>0</v>
      </c>
      <c r="AG26" s="241">
        <f t="shared" si="3"/>
        <v>0</v>
      </c>
      <c r="AH26" s="241">
        <f t="shared" si="3"/>
        <v>0</v>
      </c>
      <c r="AI26" s="241">
        <f t="shared" si="3"/>
        <v>0</v>
      </c>
      <c r="AJ26" s="241">
        <f t="shared" si="3"/>
        <v>0</v>
      </c>
      <c r="AK26" s="241">
        <f t="shared" si="3"/>
        <v>0</v>
      </c>
      <c r="AL26" s="241">
        <f t="shared" si="3"/>
        <v>0</v>
      </c>
      <c r="AM26" s="241">
        <f t="shared" si="3"/>
        <v>0</v>
      </c>
      <c r="AN26" s="241">
        <f t="shared" si="3"/>
        <v>0</v>
      </c>
      <c r="AO26" s="242">
        <f t="shared" si="3"/>
        <v>0</v>
      </c>
      <c r="AP26" s="241">
        <f t="shared" si="3"/>
        <v>0</v>
      </c>
      <c r="AQ26" s="241">
        <f t="shared" si="3"/>
        <v>0</v>
      </c>
      <c r="AR26" s="241">
        <f t="shared" si="3"/>
        <v>0</v>
      </c>
      <c r="AS26" s="241">
        <f t="shared" si="3"/>
        <v>0</v>
      </c>
      <c r="AT26" s="244">
        <f t="shared" si="3"/>
        <v>0</v>
      </c>
      <c r="EF26" s="254"/>
      <c r="EG26" s="254"/>
    </row>
    <row r="27" spans="2:137">
      <c r="B27" s="637"/>
      <c r="C27" s="245">
        <v>9825811</v>
      </c>
      <c r="D27" s="246" t="s">
        <v>244</v>
      </c>
      <c r="E27" s="247"/>
      <c r="F27" s="248"/>
      <c r="G27" s="249"/>
      <c r="H27" s="250">
        <v>7.3094097222222223E-4</v>
      </c>
      <c r="I27" s="255"/>
      <c r="J27" s="252"/>
      <c r="K27" s="252"/>
      <c r="L27" s="252"/>
      <c r="M27" s="252"/>
      <c r="N27" s="252"/>
      <c r="O27" s="252"/>
      <c r="P27" s="252"/>
      <c r="Q27" s="252"/>
      <c r="R27" s="252"/>
      <c r="S27" s="252"/>
      <c r="T27" s="252"/>
      <c r="U27" s="252"/>
      <c r="V27" s="253"/>
      <c r="W27" s="253"/>
      <c r="X27" s="252"/>
      <c r="Y27" s="252"/>
      <c r="Z27" s="252"/>
      <c r="AA27" s="253"/>
      <c r="AB27" s="240">
        <f t="shared" si="2"/>
        <v>0</v>
      </c>
      <c r="AC27" s="241">
        <f t="shared" si="2"/>
        <v>0</v>
      </c>
      <c r="AD27" s="241">
        <f t="shared" si="2"/>
        <v>0</v>
      </c>
      <c r="AE27" s="241">
        <f t="shared" si="3"/>
        <v>0</v>
      </c>
      <c r="AF27" s="241">
        <f t="shared" si="3"/>
        <v>0</v>
      </c>
      <c r="AG27" s="241">
        <f t="shared" si="3"/>
        <v>0</v>
      </c>
      <c r="AH27" s="241">
        <f t="shared" si="3"/>
        <v>0</v>
      </c>
      <c r="AI27" s="241">
        <f t="shared" si="3"/>
        <v>0</v>
      </c>
      <c r="AJ27" s="241">
        <f t="shared" si="3"/>
        <v>0</v>
      </c>
      <c r="AK27" s="241">
        <f t="shared" si="3"/>
        <v>0</v>
      </c>
      <c r="AL27" s="241">
        <f t="shared" si="3"/>
        <v>0</v>
      </c>
      <c r="AM27" s="241">
        <f t="shared" si="3"/>
        <v>0</v>
      </c>
      <c r="AN27" s="241">
        <f t="shared" si="3"/>
        <v>0</v>
      </c>
      <c r="AO27" s="242">
        <f t="shared" si="3"/>
        <v>0</v>
      </c>
      <c r="AP27" s="241">
        <f t="shared" si="3"/>
        <v>0</v>
      </c>
      <c r="AQ27" s="241">
        <f t="shared" si="3"/>
        <v>0</v>
      </c>
      <c r="AR27" s="241">
        <f t="shared" si="3"/>
        <v>0</v>
      </c>
      <c r="AS27" s="241">
        <f t="shared" si="3"/>
        <v>0</v>
      </c>
      <c r="AT27" s="244">
        <f t="shared" si="3"/>
        <v>0</v>
      </c>
      <c r="EF27" s="254"/>
      <c r="EG27" s="254"/>
    </row>
    <row r="28" spans="2:137">
      <c r="B28" s="637"/>
      <c r="C28" s="245">
        <v>9825812</v>
      </c>
      <c r="D28" s="246" t="s">
        <v>245</v>
      </c>
      <c r="E28" s="247"/>
      <c r="F28" s="248"/>
      <c r="G28" s="249"/>
      <c r="H28" s="250">
        <v>1.203125E-3</v>
      </c>
      <c r="I28" s="255"/>
      <c r="J28" s="252"/>
      <c r="K28" s="252"/>
      <c r="L28" s="252"/>
      <c r="M28" s="252"/>
      <c r="N28" s="252"/>
      <c r="O28" s="252"/>
      <c r="P28" s="252"/>
      <c r="Q28" s="252"/>
      <c r="R28" s="252"/>
      <c r="S28" s="252"/>
      <c r="T28" s="252"/>
      <c r="U28" s="252"/>
      <c r="V28" s="253"/>
      <c r="W28" s="253"/>
      <c r="X28" s="252"/>
      <c r="Y28" s="252"/>
      <c r="Z28" s="252"/>
      <c r="AA28" s="253"/>
      <c r="AB28" s="240">
        <f t="shared" si="2"/>
        <v>0</v>
      </c>
      <c r="AC28" s="241">
        <f t="shared" si="2"/>
        <v>0</v>
      </c>
      <c r="AD28" s="241">
        <f t="shared" si="2"/>
        <v>0</v>
      </c>
      <c r="AE28" s="241">
        <f t="shared" si="3"/>
        <v>0</v>
      </c>
      <c r="AF28" s="241">
        <f t="shared" si="3"/>
        <v>0</v>
      </c>
      <c r="AG28" s="241">
        <f t="shared" si="3"/>
        <v>0</v>
      </c>
      <c r="AH28" s="241">
        <f t="shared" si="3"/>
        <v>0</v>
      </c>
      <c r="AI28" s="241">
        <f t="shared" si="3"/>
        <v>0</v>
      </c>
      <c r="AJ28" s="241">
        <f t="shared" si="3"/>
        <v>0</v>
      </c>
      <c r="AK28" s="241">
        <f t="shared" si="3"/>
        <v>0</v>
      </c>
      <c r="AL28" s="241">
        <f t="shared" si="3"/>
        <v>0</v>
      </c>
      <c r="AM28" s="241">
        <f t="shared" si="3"/>
        <v>0</v>
      </c>
      <c r="AN28" s="241">
        <f t="shared" si="3"/>
        <v>0</v>
      </c>
      <c r="AO28" s="242">
        <f t="shared" si="3"/>
        <v>0</v>
      </c>
      <c r="AP28" s="241">
        <f t="shared" si="3"/>
        <v>0</v>
      </c>
      <c r="AQ28" s="241">
        <f t="shared" si="3"/>
        <v>0</v>
      </c>
      <c r="AR28" s="241">
        <f t="shared" si="3"/>
        <v>0</v>
      </c>
      <c r="AS28" s="241">
        <f t="shared" si="3"/>
        <v>0</v>
      </c>
      <c r="AT28" s="244">
        <f t="shared" si="3"/>
        <v>0</v>
      </c>
      <c r="EF28" s="254"/>
      <c r="EG28" s="254"/>
    </row>
    <row r="29" spans="2:137">
      <c r="B29" s="637"/>
      <c r="C29" s="245">
        <v>9825821</v>
      </c>
      <c r="D29" s="246" t="s">
        <v>246</v>
      </c>
      <c r="E29" s="247"/>
      <c r="F29" s="248"/>
      <c r="G29" s="249"/>
      <c r="H29" s="250">
        <v>3.3440000000000002E-3</v>
      </c>
      <c r="I29" s="255"/>
      <c r="J29" s="252"/>
      <c r="K29" s="252"/>
      <c r="L29" s="252"/>
      <c r="M29" s="252"/>
      <c r="N29" s="252"/>
      <c r="O29" s="252"/>
      <c r="P29" s="252"/>
      <c r="Q29" s="252"/>
      <c r="R29" s="252"/>
      <c r="S29" s="252"/>
      <c r="T29" s="252"/>
      <c r="U29" s="252"/>
      <c r="V29" s="253"/>
      <c r="W29" s="253"/>
      <c r="X29" s="252"/>
      <c r="Y29" s="252"/>
      <c r="Z29" s="252"/>
      <c r="AA29" s="253"/>
      <c r="AB29" s="240">
        <f t="shared" si="2"/>
        <v>0</v>
      </c>
      <c r="AC29" s="241">
        <f t="shared" si="2"/>
        <v>0</v>
      </c>
      <c r="AD29" s="241">
        <f t="shared" si="2"/>
        <v>0</v>
      </c>
      <c r="AE29" s="241">
        <f t="shared" si="3"/>
        <v>0</v>
      </c>
      <c r="AF29" s="241">
        <f t="shared" si="3"/>
        <v>0</v>
      </c>
      <c r="AG29" s="241">
        <f t="shared" si="3"/>
        <v>0</v>
      </c>
      <c r="AH29" s="241">
        <f t="shared" si="3"/>
        <v>0</v>
      </c>
      <c r="AI29" s="241">
        <f t="shared" si="3"/>
        <v>0</v>
      </c>
      <c r="AJ29" s="241">
        <f t="shared" si="3"/>
        <v>0</v>
      </c>
      <c r="AK29" s="241">
        <f t="shared" si="3"/>
        <v>0</v>
      </c>
      <c r="AL29" s="241">
        <f t="shared" si="3"/>
        <v>0</v>
      </c>
      <c r="AM29" s="241">
        <f t="shared" si="3"/>
        <v>0</v>
      </c>
      <c r="AN29" s="241">
        <f t="shared" si="3"/>
        <v>0</v>
      </c>
      <c r="AO29" s="242">
        <f t="shared" si="3"/>
        <v>0</v>
      </c>
      <c r="AP29" s="241">
        <f t="shared" si="3"/>
        <v>0</v>
      </c>
      <c r="AQ29" s="241">
        <f t="shared" si="3"/>
        <v>0</v>
      </c>
      <c r="AR29" s="241">
        <f t="shared" si="3"/>
        <v>0</v>
      </c>
      <c r="AS29" s="241">
        <f t="shared" si="3"/>
        <v>0</v>
      </c>
      <c r="AT29" s="244">
        <f t="shared" si="3"/>
        <v>0</v>
      </c>
      <c r="EF29" s="254"/>
      <c r="EG29" s="254"/>
    </row>
    <row r="30" spans="2:137">
      <c r="B30" s="637"/>
      <c r="C30" s="245">
        <v>9825813</v>
      </c>
      <c r="D30" s="246" t="s">
        <v>247</v>
      </c>
      <c r="E30" s="247"/>
      <c r="F30" s="248"/>
      <c r="G30" s="249"/>
      <c r="H30" s="250">
        <v>4.0040000000000006E-3</v>
      </c>
      <c r="I30" s="255"/>
      <c r="J30" s="252"/>
      <c r="K30" s="252"/>
      <c r="L30" s="252"/>
      <c r="M30" s="252"/>
      <c r="N30" s="252"/>
      <c r="O30" s="252"/>
      <c r="P30" s="252"/>
      <c r="Q30" s="252"/>
      <c r="R30" s="252"/>
      <c r="S30" s="252"/>
      <c r="T30" s="252"/>
      <c r="U30" s="252"/>
      <c r="V30" s="253"/>
      <c r="W30" s="253"/>
      <c r="X30" s="252"/>
      <c r="Y30" s="252"/>
      <c r="Z30" s="252"/>
      <c r="AA30" s="253"/>
      <c r="AB30" s="240">
        <f t="shared" si="2"/>
        <v>0</v>
      </c>
      <c r="AC30" s="241">
        <f t="shared" si="2"/>
        <v>0</v>
      </c>
      <c r="AD30" s="241">
        <f t="shared" si="2"/>
        <v>0</v>
      </c>
      <c r="AE30" s="241">
        <f t="shared" si="3"/>
        <v>0</v>
      </c>
      <c r="AF30" s="241">
        <f t="shared" si="3"/>
        <v>0</v>
      </c>
      <c r="AG30" s="241">
        <f t="shared" si="3"/>
        <v>0</v>
      </c>
      <c r="AH30" s="241">
        <f t="shared" si="3"/>
        <v>0</v>
      </c>
      <c r="AI30" s="241">
        <f t="shared" si="3"/>
        <v>0</v>
      </c>
      <c r="AJ30" s="241">
        <f t="shared" si="3"/>
        <v>0</v>
      </c>
      <c r="AK30" s="241">
        <f t="shared" si="3"/>
        <v>0</v>
      </c>
      <c r="AL30" s="241">
        <f t="shared" si="3"/>
        <v>0</v>
      </c>
      <c r="AM30" s="241">
        <f t="shared" si="3"/>
        <v>0</v>
      </c>
      <c r="AN30" s="241">
        <f t="shared" si="3"/>
        <v>0</v>
      </c>
      <c r="AO30" s="242">
        <f t="shared" si="3"/>
        <v>0</v>
      </c>
      <c r="AP30" s="241">
        <f t="shared" si="3"/>
        <v>0</v>
      </c>
      <c r="AQ30" s="241">
        <f t="shared" si="3"/>
        <v>0</v>
      </c>
      <c r="AR30" s="241">
        <f t="shared" si="3"/>
        <v>0</v>
      </c>
      <c r="AS30" s="241">
        <f t="shared" si="3"/>
        <v>0</v>
      </c>
      <c r="AT30" s="244">
        <f t="shared" si="3"/>
        <v>0</v>
      </c>
      <c r="EF30" s="254"/>
      <c r="EG30" s="254"/>
    </row>
    <row r="31" spans="2:137">
      <c r="B31" s="637"/>
      <c r="C31" s="245">
        <v>9825822</v>
      </c>
      <c r="D31" s="246" t="s">
        <v>248</v>
      </c>
      <c r="E31" s="247"/>
      <c r="F31" s="248"/>
      <c r="G31" s="249"/>
      <c r="H31" s="250">
        <v>3.5816000000000001E-2</v>
      </c>
      <c r="I31" s="255"/>
      <c r="J31" s="252"/>
      <c r="K31" s="252"/>
      <c r="L31" s="252"/>
      <c r="M31" s="252"/>
      <c r="N31" s="252"/>
      <c r="O31" s="252"/>
      <c r="P31" s="252"/>
      <c r="Q31" s="252"/>
      <c r="R31" s="252"/>
      <c r="S31" s="252"/>
      <c r="T31" s="252"/>
      <c r="U31" s="252"/>
      <c r="V31" s="253"/>
      <c r="W31" s="253"/>
      <c r="X31" s="252"/>
      <c r="Y31" s="252"/>
      <c r="Z31" s="252"/>
      <c r="AA31" s="253"/>
      <c r="AB31" s="240">
        <f t="shared" si="2"/>
        <v>0</v>
      </c>
      <c r="AC31" s="241">
        <f t="shared" si="2"/>
        <v>0</v>
      </c>
      <c r="AD31" s="241">
        <f t="shared" si="2"/>
        <v>0</v>
      </c>
      <c r="AE31" s="241">
        <f t="shared" si="3"/>
        <v>0</v>
      </c>
      <c r="AF31" s="241">
        <f t="shared" si="3"/>
        <v>0</v>
      </c>
      <c r="AG31" s="241">
        <f t="shared" si="3"/>
        <v>0</v>
      </c>
      <c r="AH31" s="241">
        <f t="shared" si="3"/>
        <v>0</v>
      </c>
      <c r="AI31" s="241">
        <f t="shared" si="3"/>
        <v>0</v>
      </c>
      <c r="AJ31" s="241">
        <f t="shared" si="3"/>
        <v>0</v>
      </c>
      <c r="AK31" s="241">
        <f t="shared" si="3"/>
        <v>0</v>
      </c>
      <c r="AL31" s="241">
        <f t="shared" si="3"/>
        <v>0</v>
      </c>
      <c r="AM31" s="241">
        <f t="shared" si="3"/>
        <v>0</v>
      </c>
      <c r="AN31" s="241">
        <f t="shared" si="3"/>
        <v>0</v>
      </c>
      <c r="AO31" s="242">
        <f t="shared" si="3"/>
        <v>0</v>
      </c>
      <c r="AP31" s="241">
        <f t="shared" si="3"/>
        <v>0</v>
      </c>
      <c r="AQ31" s="241">
        <f t="shared" si="3"/>
        <v>0</v>
      </c>
      <c r="AR31" s="241">
        <f t="shared" si="3"/>
        <v>0</v>
      </c>
      <c r="AS31" s="241">
        <f t="shared" si="3"/>
        <v>0</v>
      </c>
      <c r="AT31" s="244">
        <f t="shared" si="3"/>
        <v>0</v>
      </c>
      <c r="EF31" s="254"/>
      <c r="EG31" s="254"/>
    </row>
    <row r="32" spans="2:137">
      <c r="B32" s="637"/>
      <c r="C32" s="256">
        <v>9825816</v>
      </c>
      <c r="D32" s="246" t="s">
        <v>249</v>
      </c>
      <c r="E32" s="247"/>
      <c r="F32" s="248"/>
      <c r="G32" s="249"/>
      <c r="H32" s="250">
        <v>4.3076000000000003E-2</v>
      </c>
      <c r="I32" s="255"/>
      <c r="J32" s="252"/>
      <c r="K32" s="252"/>
      <c r="L32" s="252"/>
      <c r="M32" s="252"/>
      <c r="N32" s="252"/>
      <c r="O32" s="252"/>
      <c r="P32" s="252"/>
      <c r="Q32" s="252"/>
      <c r="R32" s="252"/>
      <c r="S32" s="252"/>
      <c r="T32" s="252"/>
      <c r="U32" s="252"/>
      <c r="V32" s="253"/>
      <c r="W32" s="253"/>
      <c r="X32" s="252"/>
      <c r="Y32" s="252"/>
      <c r="Z32" s="252"/>
      <c r="AA32" s="253"/>
      <c r="AB32" s="240">
        <f t="shared" si="2"/>
        <v>0</v>
      </c>
      <c r="AC32" s="241">
        <f t="shared" si="2"/>
        <v>0</v>
      </c>
      <c r="AD32" s="241">
        <f t="shared" si="2"/>
        <v>0</v>
      </c>
      <c r="AE32" s="241">
        <f t="shared" si="2"/>
        <v>0</v>
      </c>
      <c r="AF32" s="241">
        <f t="shared" si="2"/>
        <v>0</v>
      </c>
      <c r="AG32" s="241">
        <f t="shared" si="2"/>
        <v>0</v>
      </c>
      <c r="AH32" s="241">
        <f t="shared" si="2"/>
        <v>0</v>
      </c>
      <c r="AI32" s="241">
        <f t="shared" si="2"/>
        <v>0</v>
      </c>
      <c r="AJ32" s="241">
        <f t="shared" si="2"/>
        <v>0</v>
      </c>
      <c r="AK32" s="241">
        <f t="shared" si="2"/>
        <v>0</v>
      </c>
      <c r="AL32" s="241">
        <f t="shared" si="2"/>
        <v>0</v>
      </c>
      <c r="AM32" s="241">
        <f t="shared" si="2"/>
        <v>0</v>
      </c>
      <c r="AN32" s="241">
        <f t="shared" si="2"/>
        <v>0</v>
      </c>
      <c r="AO32" s="242">
        <f t="shared" si="2"/>
        <v>0</v>
      </c>
      <c r="AP32" s="241">
        <f t="shared" si="2"/>
        <v>0</v>
      </c>
      <c r="AQ32" s="241">
        <f t="shared" si="2"/>
        <v>0</v>
      </c>
      <c r="AR32" s="241">
        <f t="shared" si="3"/>
        <v>0</v>
      </c>
      <c r="AS32" s="241">
        <f t="shared" si="3"/>
        <v>0</v>
      </c>
      <c r="AT32" s="244">
        <f t="shared" si="3"/>
        <v>0</v>
      </c>
      <c r="EF32" s="254"/>
      <c r="EG32" s="254"/>
    </row>
    <row r="33" spans="2:137">
      <c r="B33" s="637"/>
      <c r="C33" s="245">
        <v>9825823</v>
      </c>
      <c r="D33" s="246" t="s">
        <v>250</v>
      </c>
      <c r="E33" s="247"/>
      <c r="F33" s="248"/>
      <c r="G33" s="249"/>
      <c r="H33" s="250">
        <v>3.0685E-4</v>
      </c>
      <c r="I33" s="255"/>
      <c r="J33" s="252"/>
      <c r="K33" s="252"/>
      <c r="L33" s="252"/>
      <c r="M33" s="252"/>
      <c r="N33" s="252"/>
      <c r="O33" s="252"/>
      <c r="P33" s="252"/>
      <c r="Q33" s="252"/>
      <c r="R33" s="252"/>
      <c r="S33" s="252"/>
      <c r="T33" s="252"/>
      <c r="U33" s="252"/>
      <c r="V33" s="253"/>
      <c r="W33" s="253"/>
      <c r="X33" s="252"/>
      <c r="Y33" s="252"/>
      <c r="Z33" s="252"/>
      <c r="AA33" s="253"/>
      <c r="AB33" s="240">
        <f t="shared" si="2"/>
        <v>0</v>
      </c>
      <c r="AC33" s="241">
        <f t="shared" si="2"/>
        <v>0</v>
      </c>
      <c r="AD33" s="241">
        <f t="shared" si="2"/>
        <v>0</v>
      </c>
      <c r="AE33" s="241">
        <f t="shared" si="2"/>
        <v>0</v>
      </c>
      <c r="AF33" s="241">
        <f t="shared" si="2"/>
        <v>0</v>
      </c>
      <c r="AG33" s="241">
        <f t="shared" si="2"/>
        <v>0</v>
      </c>
      <c r="AH33" s="241">
        <f t="shared" si="2"/>
        <v>0</v>
      </c>
      <c r="AI33" s="241">
        <f t="shared" si="2"/>
        <v>0</v>
      </c>
      <c r="AJ33" s="241">
        <f t="shared" si="2"/>
        <v>0</v>
      </c>
      <c r="AK33" s="241">
        <f t="shared" si="2"/>
        <v>0</v>
      </c>
      <c r="AL33" s="241">
        <f t="shared" si="2"/>
        <v>0</v>
      </c>
      <c r="AM33" s="241">
        <f t="shared" si="2"/>
        <v>0</v>
      </c>
      <c r="AN33" s="241">
        <f t="shared" si="2"/>
        <v>0</v>
      </c>
      <c r="AO33" s="242">
        <f t="shared" si="2"/>
        <v>0</v>
      </c>
      <c r="AP33" s="241">
        <f t="shared" si="2"/>
        <v>0</v>
      </c>
      <c r="AQ33" s="241">
        <f t="shared" si="2"/>
        <v>0</v>
      </c>
      <c r="AR33" s="241">
        <f t="shared" si="3"/>
        <v>0</v>
      </c>
      <c r="AS33" s="241">
        <f t="shared" si="3"/>
        <v>0</v>
      </c>
      <c r="AT33" s="244">
        <f t="shared" si="3"/>
        <v>0</v>
      </c>
      <c r="EF33" s="254"/>
      <c r="EG33" s="254"/>
    </row>
    <row r="34" spans="2:137" s="269" customFormat="1">
      <c r="B34" s="637"/>
      <c r="C34" s="260">
        <v>9825830</v>
      </c>
      <c r="D34" s="261" t="s">
        <v>251</v>
      </c>
      <c r="E34" s="262"/>
      <c r="F34" s="263"/>
      <c r="G34" s="264"/>
      <c r="H34" s="265">
        <v>1.3680000000000002E-4</v>
      </c>
      <c r="I34" s="266"/>
      <c r="J34" s="267"/>
      <c r="K34" s="267"/>
      <c r="L34" s="267"/>
      <c r="M34" s="267"/>
      <c r="N34" s="267"/>
      <c r="O34" s="267"/>
      <c r="P34" s="267"/>
      <c r="Q34" s="267"/>
      <c r="R34" s="267"/>
      <c r="S34" s="267"/>
      <c r="T34" s="267"/>
      <c r="U34" s="267"/>
      <c r="V34" s="268"/>
      <c r="W34" s="268"/>
      <c r="X34" s="267"/>
      <c r="Y34" s="267"/>
      <c r="Z34" s="267"/>
      <c r="AA34" s="268"/>
      <c r="AB34" s="240">
        <f t="shared" si="2"/>
        <v>0</v>
      </c>
      <c r="AC34" s="241">
        <f t="shared" si="2"/>
        <v>0</v>
      </c>
      <c r="AD34" s="241">
        <f t="shared" si="2"/>
        <v>0</v>
      </c>
      <c r="AE34" s="241">
        <f t="shared" si="2"/>
        <v>0</v>
      </c>
      <c r="AF34" s="241">
        <f t="shared" si="2"/>
        <v>0</v>
      </c>
      <c r="AG34" s="241">
        <f t="shared" si="2"/>
        <v>0</v>
      </c>
      <c r="AH34" s="241">
        <f t="shared" si="2"/>
        <v>0</v>
      </c>
      <c r="AI34" s="241">
        <f t="shared" si="2"/>
        <v>0</v>
      </c>
      <c r="AJ34" s="241">
        <f t="shared" si="2"/>
        <v>0</v>
      </c>
      <c r="AK34" s="241">
        <f t="shared" si="2"/>
        <v>0</v>
      </c>
      <c r="AL34" s="241">
        <f t="shared" si="2"/>
        <v>0</v>
      </c>
      <c r="AM34" s="241">
        <f t="shared" si="2"/>
        <v>0</v>
      </c>
      <c r="AN34" s="241">
        <f t="shared" si="2"/>
        <v>0</v>
      </c>
      <c r="AO34" s="242">
        <f t="shared" si="2"/>
        <v>0</v>
      </c>
      <c r="AP34" s="241">
        <f t="shared" si="2"/>
        <v>0</v>
      </c>
      <c r="AQ34" s="241">
        <f t="shared" si="2"/>
        <v>0</v>
      </c>
      <c r="AR34" s="241">
        <f t="shared" ref="AR34:AT81" si="4">$H34*Y34</f>
        <v>0</v>
      </c>
      <c r="AS34" s="241">
        <f t="shared" si="4"/>
        <v>0</v>
      </c>
      <c r="AT34" s="244">
        <f t="shared" si="4"/>
        <v>0</v>
      </c>
      <c r="EF34" s="270"/>
      <c r="EG34" s="270"/>
    </row>
    <row r="35" spans="2:137" s="269" customFormat="1">
      <c r="B35" s="637"/>
      <c r="C35" s="260">
        <v>9825831</v>
      </c>
      <c r="D35" s="261" t="s">
        <v>252</v>
      </c>
      <c r="E35" s="262"/>
      <c r="F35" s="263"/>
      <c r="G35" s="264"/>
      <c r="H35" s="265">
        <v>1.16E-3</v>
      </c>
      <c r="I35" s="266"/>
      <c r="J35" s="267"/>
      <c r="K35" s="267"/>
      <c r="L35" s="267"/>
      <c r="M35" s="267"/>
      <c r="N35" s="267"/>
      <c r="O35" s="267"/>
      <c r="P35" s="267"/>
      <c r="Q35" s="267"/>
      <c r="R35" s="267"/>
      <c r="S35" s="267"/>
      <c r="T35" s="267"/>
      <c r="U35" s="267"/>
      <c r="V35" s="268"/>
      <c r="W35" s="268"/>
      <c r="X35" s="267"/>
      <c r="Y35" s="267"/>
      <c r="Z35" s="267"/>
      <c r="AA35" s="268"/>
      <c r="AB35" s="240">
        <f t="shared" si="2"/>
        <v>0</v>
      </c>
      <c r="AC35" s="241">
        <f t="shared" si="2"/>
        <v>0</v>
      </c>
      <c r="AD35" s="241">
        <f t="shared" si="2"/>
        <v>0</v>
      </c>
      <c r="AE35" s="241">
        <f t="shared" si="2"/>
        <v>0</v>
      </c>
      <c r="AF35" s="241">
        <f t="shared" si="2"/>
        <v>0</v>
      </c>
      <c r="AG35" s="241">
        <f t="shared" si="2"/>
        <v>0</v>
      </c>
      <c r="AH35" s="241">
        <f t="shared" si="2"/>
        <v>0</v>
      </c>
      <c r="AI35" s="241">
        <f t="shared" si="2"/>
        <v>0</v>
      </c>
      <c r="AJ35" s="241">
        <f t="shared" si="2"/>
        <v>0</v>
      </c>
      <c r="AK35" s="241">
        <f t="shared" si="2"/>
        <v>0</v>
      </c>
      <c r="AL35" s="241">
        <f t="shared" si="2"/>
        <v>0</v>
      </c>
      <c r="AM35" s="241">
        <f t="shared" si="2"/>
        <v>0</v>
      </c>
      <c r="AN35" s="241">
        <f t="shared" si="2"/>
        <v>0</v>
      </c>
      <c r="AO35" s="242">
        <f t="shared" si="2"/>
        <v>0</v>
      </c>
      <c r="AP35" s="241">
        <f t="shared" si="2"/>
        <v>0</v>
      </c>
      <c r="AQ35" s="241">
        <f t="shared" si="2"/>
        <v>0</v>
      </c>
      <c r="AR35" s="241">
        <f t="shared" si="4"/>
        <v>0</v>
      </c>
      <c r="AS35" s="241">
        <f t="shared" si="4"/>
        <v>0</v>
      </c>
      <c r="AT35" s="244">
        <f t="shared" si="4"/>
        <v>0</v>
      </c>
      <c r="EF35" s="270"/>
      <c r="EG35" s="270"/>
    </row>
    <row r="36" spans="2:137">
      <c r="B36" s="637"/>
      <c r="C36" s="271">
        <v>9820010</v>
      </c>
      <c r="D36" s="272" t="s">
        <v>253</v>
      </c>
      <c r="E36" s="273"/>
      <c r="F36" s="274"/>
      <c r="G36" s="275"/>
      <c r="H36" s="276">
        <v>7.6560000000000007E-4</v>
      </c>
      <c r="I36" s="277"/>
      <c r="J36" s="278"/>
      <c r="K36" s="278"/>
      <c r="L36" s="278"/>
      <c r="M36" s="278"/>
      <c r="N36" s="278"/>
      <c r="O36" s="278"/>
      <c r="P36" s="278"/>
      <c r="Q36" s="278"/>
      <c r="R36" s="278"/>
      <c r="S36" s="278"/>
      <c r="T36" s="278"/>
      <c r="U36" s="278"/>
      <c r="V36" s="279"/>
      <c r="W36" s="279"/>
      <c r="X36" s="278"/>
      <c r="Y36" s="278"/>
      <c r="Z36" s="278"/>
      <c r="AA36" s="279"/>
      <c r="AB36" s="240">
        <f t="shared" si="2"/>
        <v>0</v>
      </c>
      <c r="AC36" s="241">
        <f t="shared" si="2"/>
        <v>0</v>
      </c>
      <c r="AD36" s="241">
        <f t="shared" si="2"/>
        <v>0</v>
      </c>
      <c r="AE36" s="241">
        <f t="shared" si="2"/>
        <v>0</v>
      </c>
      <c r="AF36" s="241">
        <f t="shared" si="2"/>
        <v>0</v>
      </c>
      <c r="AG36" s="241">
        <f t="shared" si="2"/>
        <v>0</v>
      </c>
      <c r="AH36" s="241">
        <f t="shared" si="2"/>
        <v>0</v>
      </c>
      <c r="AI36" s="241">
        <f t="shared" si="2"/>
        <v>0</v>
      </c>
      <c r="AJ36" s="241">
        <f t="shared" si="2"/>
        <v>0</v>
      </c>
      <c r="AK36" s="241">
        <f t="shared" si="2"/>
        <v>0</v>
      </c>
      <c r="AL36" s="241">
        <f t="shared" si="2"/>
        <v>0</v>
      </c>
      <c r="AM36" s="241">
        <f t="shared" si="2"/>
        <v>0</v>
      </c>
      <c r="AN36" s="241">
        <f t="shared" si="2"/>
        <v>0</v>
      </c>
      <c r="AO36" s="242">
        <f t="shared" si="2"/>
        <v>0</v>
      </c>
      <c r="AP36" s="241">
        <f t="shared" si="2"/>
        <v>0</v>
      </c>
      <c r="AQ36" s="241">
        <f t="shared" si="2"/>
        <v>0</v>
      </c>
      <c r="AR36" s="241">
        <f t="shared" si="4"/>
        <v>0</v>
      </c>
      <c r="AS36" s="241">
        <f t="shared" si="4"/>
        <v>0</v>
      </c>
      <c r="AT36" s="244">
        <f t="shared" si="4"/>
        <v>0</v>
      </c>
      <c r="EF36" s="254"/>
      <c r="EG36" s="254"/>
    </row>
    <row r="37" spans="2:137">
      <c r="B37" s="637"/>
      <c r="C37" s="271">
        <v>9820020</v>
      </c>
      <c r="D37" s="272" t="s">
        <v>254</v>
      </c>
      <c r="E37" s="273"/>
      <c r="F37" s="274"/>
      <c r="G37" s="275"/>
      <c r="H37" s="276">
        <v>6.5660000000000002E-4</v>
      </c>
      <c r="I37" s="277"/>
      <c r="J37" s="278"/>
      <c r="K37" s="278"/>
      <c r="L37" s="278"/>
      <c r="M37" s="278"/>
      <c r="N37" s="278"/>
      <c r="O37" s="278"/>
      <c r="P37" s="278"/>
      <c r="Q37" s="278"/>
      <c r="R37" s="278"/>
      <c r="S37" s="278"/>
      <c r="T37" s="278"/>
      <c r="U37" s="278"/>
      <c r="V37" s="279"/>
      <c r="W37" s="279"/>
      <c r="X37" s="278"/>
      <c r="Y37" s="278"/>
      <c r="Z37" s="278"/>
      <c r="AA37" s="279"/>
      <c r="AB37" s="240">
        <f t="shared" si="2"/>
        <v>0</v>
      </c>
      <c r="AC37" s="241">
        <f t="shared" si="2"/>
        <v>0</v>
      </c>
      <c r="AD37" s="241">
        <f t="shared" si="2"/>
        <v>0</v>
      </c>
      <c r="AE37" s="241">
        <f t="shared" si="2"/>
        <v>0</v>
      </c>
      <c r="AF37" s="241">
        <f t="shared" si="2"/>
        <v>0</v>
      </c>
      <c r="AG37" s="241">
        <f t="shared" si="2"/>
        <v>0</v>
      </c>
      <c r="AH37" s="241">
        <f t="shared" si="2"/>
        <v>0</v>
      </c>
      <c r="AI37" s="241">
        <f t="shared" si="2"/>
        <v>0</v>
      </c>
      <c r="AJ37" s="241">
        <f t="shared" si="2"/>
        <v>0</v>
      </c>
      <c r="AK37" s="241">
        <f t="shared" si="2"/>
        <v>0</v>
      </c>
      <c r="AL37" s="241">
        <f t="shared" si="2"/>
        <v>0</v>
      </c>
      <c r="AM37" s="241">
        <f t="shared" si="2"/>
        <v>0</v>
      </c>
      <c r="AN37" s="241">
        <f t="shared" si="2"/>
        <v>0</v>
      </c>
      <c r="AO37" s="242">
        <f t="shared" si="2"/>
        <v>0</v>
      </c>
      <c r="AP37" s="241">
        <f t="shared" si="2"/>
        <v>0</v>
      </c>
      <c r="AQ37" s="241">
        <f t="shared" si="2"/>
        <v>0</v>
      </c>
      <c r="AR37" s="241">
        <f t="shared" si="4"/>
        <v>0</v>
      </c>
      <c r="AS37" s="241">
        <f t="shared" si="4"/>
        <v>0</v>
      </c>
      <c r="AT37" s="244">
        <f t="shared" si="4"/>
        <v>0</v>
      </c>
      <c r="EF37" s="254"/>
      <c r="EG37" s="254"/>
    </row>
    <row r="38" spans="2:137">
      <c r="B38" s="637"/>
      <c r="C38" s="271">
        <v>9820030</v>
      </c>
      <c r="D38" s="272" t="s">
        <v>255</v>
      </c>
      <c r="E38" s="273"/>
      <c r="F38" s="274"/>
      <c r="G38" s="275"/>
      <c r="H38" s="276">
        <v>7.5460000000000002E-4</v>
      </c>
      <c r="I38" s="277"/>
      <c r="J38" s="278"/>
      <c r="K38" s="278"/>
      <c r="L38" s="278"/>
      <c r="M38" s="278"/>
      <c r="N38" s="278"/>
      <c r="O38" s="278"/>
      <c r="P38" s="278"/>
      <c r="Q38" s="278"/>
      <c r="R38" s="278"/>
      <c r="S38" s="278"/>
      <c r="T38" s="278"/>
      <c r="U38" s="278"/>
      <c r="V38" s="279"/>
      <c r="W38" s="279"/>
      <c r="X38" s="278"/>
      <c r="Y38" s="278"/>
      <c r="Z38" s="278"/>
      <c r="AA38" s="279"/>
      <c r="AB38" s="240">
        <f t="shared" si="2"/>
        <v>0</v>
      </c>
      <c r="AC38" s="241">
        <f t="shared" si="2"/>
        <v>0</v>
      </c>
      <c r="AD38" s="241">
        <f t="shared" si="2"/>
        <v>0</v>
      </c>
      <c r="AE38" s="241">
        <f t="shared" si="2"/>
        <v>0</v>
      </c>
      <c r="AF38" s="241">
        <f t="shared" si="2"/>
        <v>0</v>
      </c>
      <c r="AG38" s="241">
        <f t="shared" si="2"/>
        <v>0</v>
      </c>
      <c r="AH38" s="241">
        <f t="shared" si="2"/>
        <v>0</v>
      </c>
      <c r="AI38" s="241">
        <f t="shared" si="2"/>
        <v>0</v>
      </c>
      <c r="AJ38" s="241">
        <f t="shared" si="2"/>
        <v>0</v>
      </c>
      <c r="AK38" s="241">
        <f t="shared" si="2"/>
        <v>0</v>
      </c>
      <c r="AL38" s="241">
        <f t="shared" si="2"/>
        <v>0</v>
      </c>
      <c r="AM38" s="241">
        <f t="shared" si="2"/>
        <v>0</v>
      </c>
      <c r="AN38" s="241">
        <f t="shared" si="2"/>
        <v>0</v>
      </c>
      <c r="AO38" s="242">
        <f t="shared" si="2"/>
        <v>0</v>
      </c>
      <c r="AP38" s="241">
        <f t="shared" si="2"/>
        <v>0</v>
      </c>
      <c r="AQ38" s="241">
        <f t="shared" si="2"/>
        <v>0</v>
      </c>
      <c r="AR38" s="241">
        <f t="shared" si="4"/>
        <v>0</v>
      </c>
      <c r="AS38" s="241">
        <f t="shared" si="4"/>
        <v>0</v>
      </c>
      <c r="AT38" s="244">
        <f t="shared" si="4"/>
        <v>0</v>
      </c>
      <c r="EF38" s="254"/>
      <c r="EG38" s="254"/>
    </row>
    <row r="39" spans="2:137">
      <c r="B39" s="637"/>
      <c r="C39" s="271">
        <v>9820040</v>
      </c>
      <c r="D39" s="272" t="s">
        <v>256</v>
      </c>
      <c r="E39" s="273"/>
      <c r="F39" s="274"/>
      <c r="G39" s="275"/>
      <c r="H39" s="276">
        <v>8.5260000000000002E-4</v>
      </c>
      <c r="I39" s="277"/>
      <c r="J39" s="278"/>
      <c r="K39" s="278"/>
      <c r="L39" s="278"/>
      <c r="M39" s="278"/>
      <c r="N39" s="278"/>
      <c r="O39" s="278"/>
      <c r="P39" s="278"/>
      <c r="Q39" s="278"/>
      <c r="R39" s="278"/>
      <c r="S39" s="278"/>
      <c r="T39" s="278"/>
      <c r="U39" s="278"/>
      <c r="V39" s="279"/>
      <c r="W39" s="279"/>
      <c r="X39" s="278"/>
      <c r="Y39" s="278"/>
      <c r="Z39" s="278"/>
      <c r="AA39" s="279"/>
      <c r="AB39" s="240">
        <f t="shared" si="2"/>
        <v>0</v>
      </c>
      <c r="AC39" s="241">
        <f t="shared" si="2"/>
        <v>0</v>
      </c>
      <c r="AD39" s="241">
        <f t="shared" si="2"/>
        <v>0</v>
      </c>
      <c r="AE39" s="241">
        <f t="shared" si="2"/>
        <v>0</v>
      </c>
      <c r="AF39" s="241">
        <f t="shared" si="2"/>
        <v>0</v>
      </c>
      <c r="AG39" s="241">
        <f t="shared" si="2"/>
        <v>0</v>
      </c>
      <c r="AH39" s="241">
        <f t="shared" si="2"/>
        <v>0</v>
      </c>
      <c r="AI39" s="241">
        <f t="shared" si="2"/>
        <v>0</v>
      </c>
      <c r="AJ39" s="241">
        <f t="shared" si="2"/>
        <v>0</v>
      </c>
      <c r="AK39" s="241">
        <f t="shared" si="2"/>
        <v>0</v>
      </c>
      <c r="AL39" s="241">
        <f t="shared" si="2"/>
        <v>0</v>
      </c>
      <c r="AM39" s="241">
        <f t="shared" si="2"/>
        <v>0</v>
      </c>
      <c r="AN39" s="241">
        <f t="shared" si="2"/>
        <v>0</v>
      </c>
      <c r="AO39" s="242">
        <f t="shared" si="2"/>
        <v>0</v>
      </c>
      <c r="AP39" s="241">
        <f t="shared" si="2"/>
        <v>0</v>
      </c>
      <c r="AQ39" s="241">
        <f t="shared" si="2"/>
        <v>0</v>
      </c>
      <c r="AR39" s="241">
        <f t="shared" si="4"/>
        <v>0</v>
      </c>
      <c r="AS39" s="241">
        <f t="shared" si="4"/>
        <v>0</v>
      </c>
      <c r="AT39" s="244">
        <f t="shared" si="4"/>
        <v>0</v>
      </c>
      <c r="EF39" s="254"/>
      <c r="EG39" s="254"/>
    </row>
    <row r="40" spans="2:137">
      <c r="B40" s="637"/>
      <c r="C40" s="271">
        <v>9820050</v>
      </c>
      <c r="D40" s="272" t="s">
        <v>257</v>
      </c>
      <c r="E40" s="273"/>
      <c r="F40" s="274"/>
      <c r="G40" s="275"/>
      <c r="H40" s="276">
        <v>9.5060000000000001E-4</v>
      </c>
      <c r="I40" s="277"/>
      <c r="J40" s="278"/>
      <c r="K40" s="278"/>
      <c r="L40" s="278"/>
      <c r="M40" s="278"/>
      <c r="N40" s="278"/>
      <c r="O40" s="278"/>
      <c r="P40" s="278"/>
      <c r="Q40" s="278"/>
      <c r="R40" s="278"/>
      <c r="S40" s="278"/>
      <c r="T40" s="278"/>
      <c r="U40" s="278"/>
      <c r="V40" s="279"/>
      <c r="W40" s="279"/>
      <c r="X40" s="278"/>
      <c r="Y40" s="278"/>
      <c r="Z40" s="278"/>
      <c r="AA40" s="279"/>
      <c r="AB40" s="240">
        <f t="shared" si="2"/>
        <v>0</v>
      </c>
      <c r="AC40" s="241">
        <f t="shared" si="2"/>
        <v>0</v>
      </c>
      <c r="AD40" s="241">
        <f t="shared" si="2"/>
        <v>0</v>
      </c>
      <c r="AE40" s="241">
        <f t="shared" si="2"/>
        <v>0</v>
      </c>
      <c r="AF40" s="241">
        <f t="shared" si="2"/>
        <v>0</v>
      </c>
      <c r="AG40" s="241">
        <f t="shared" si="2"/>
        <v>0</v>
      </c>
      <c r="AH40" s="241">
        <f t="shared" si="2"/>
        <v>0</v>
      </c>
      <c r="AI40" s="241">
        <f t="shared" si="2"/>
        <v>0</v>
      </c>
      <c r="AJ40" s="241">
        <f t="shared" si="2"/>
        <v>0</v>
      </c>
      <c r="AK40" s="241">
        <f t="shared" si="2"/>
        <v>0</v>
      </c>
      <c r="AL40" s="241">
        <f t="shared" si="2"/>
        <v>0</v>
      </c>
      <c r="AM40" s="241">
        <f t="shared" si="2"/>
        <v>0</v>
      </c>
      <c r="AN40" s="241">
        <f t="shared" si="2"/>
        <v>0</v>
      </c>
      <c r="AO40" s="242">
        <f t="shared" si="2"/>
        <v>0</v>
      </c>
      <c r="AP40" s="241">
        <f t="shared" si="2"/>
        <v>0</v>
      </c>
      <c r="AQ40" s="241">
        <f t="shared" si="2"/>
        <v>0</v>
      </c>
      <c r="AR40" s="241">
        <f t="shared" si="4"/>
        <v>0</v>
      </c>
      <c r="AS40" s="241">
        <f t="shared" si="4"/>
        <v>0</v>
      </c>
      <c r="AT40" s="244">
        <f t="shared" si="4"/>
        <v>0</v>
      </c>
      <c r="EF40" s="254"/>
      <c r="EG40" s="254"/>
    </row>
    <row r="41" spans="2:137">
      <c r="B41" s="637"/>
      <c r="C41" s="271">
        <v>9820060</v>
      </c>
      <c r="D41" s="272" t="s">
        <v>258</v>
      </c>
      <c r="E41" s="273"/>
      <c r="F41" s="274"/>
      <c r="G41" s="275"/>
      <c r="H41" s="276">
        <v>1.134E-3</v>
      </c>
      <c r="I41" s="277"/>
      <c r="J41" s="278"/>
      <c r="K41" s="278"/>
      <c r="L41" s="278"/>
      <c r="M41" s="278"/>
      <c r="N41" s="278"/>
      <c r="O41" s="278"/>
      <c r="P41" s="278"/>
      <c r="Q41" s="278"/>
      <c r="R41" s="278"/>
      <c r="S41" s="278"/>
      <c r="T41" s="278"/>
      <c r="U41" s="278"/>
      <c r="V41" s="279"/>
      <c r="W41" s="279"/>
      <c r="X41" s="278"/>
      <c r="Y41" s="278"/>
      <c r="Z41" s="278"/>
      <c r="AA41" s="279"/>
      <c r="AB41" s="240">
        <f t="shared" si="2"/>
        <v>0</v>
      </c>
      <c r="AC41" s="241">
        <f t="shared" si="2"/>
        <v>0</v>
      </c>
      <c r="AD41" s="241">
        <f t="shared" si="2"/>
        <v>0</v>
      </c>
      <c r="AE41" s="241">
        <f t="shared" si="2"/>
        <v>0</v>
      </c>
      <c r="AF41" s="241">
        <f t="shared" si="2"/>
        <v>0</v>
      </c>
      <c r="AG41" s="241">
        <f t="shared" si="2"/>
        <v>0</v>
      </c>
      <c r="AH41" s="241">
        <f t="shared" si="2"/>
        <v>0</v>
      </c>
      <c r="AI41" s="241">
        <f t="shared" si="2"/>
        <v>0</v>
      </c>
      <c r="AJ41" s="241">
        <f t="shared" si="2"/>
        <v>0</v>
      </c>
      <c r="AK41" s="241">
        <f t="shared" si="2"/>
        <v>0</v>
      </c>
      <c r="AL41" s="241">
        <f t="shared" si="2"/>
        <v>0</v>
      </c>
      <c r="AM41" s="241">
        <f t="shared" si="2"/>
        <v>0</v>
      </c>
      <c r="AN41" s="241">
        <f t="shared" si="2"/>
        <v>0</v>
      </c>
      <c r="AO41" s="242">
        <f t="shared" si="2"/>
        <v>0</v>
      </c>
      <c r="AP41" s="241">
        <f t="shared" si="2"/>
        <v>0</v>
      </c>
      <c r="AQ41" s="241">
        <f t="shared" si="2"/>
        <v>0</v>
      </c>
      <c r="AR41" s="241">
        <f t="shared" si="4"/>
        <v>0</v>
      </c>
      <c r="AS41" s="241">
        <f t="shared" si="4"/>
        <v>0</v>
      </c>
      <c r="AT41" s="244">
        <f t="shared" si="4"/>
        <v>0</v>
      </c>
      <c r="EF41" s="254"/>
      <c r="EG41" s="254"/>
    </row>
    <row r="42" spans="2:137">
      <c r="B42" s="637"/>
      <c r="C42" s="271">
        <v>9820070</v>
      </c>
      <c r="D42" s="272" t="s">
        <v>259</v>
      </c>
      <c r="E42" s="273"/>
      <c r="F42" s="274"/>
      <c r="G42" s="275"/>
      <c r="H42" s="276">
        <v>1.554E-3</v>
      </c>
      <c r="I42" s="277"/>
      <c r="J42" s="278"/>
      <c r="K42" s="278"/>
      <c r="L42" s="278"/>
      <c r="M42" s="278"/>
      <c r="N42" s="278"/>
      <c r="O42" s="278"/>
      <c r="P42" s="278"/>
      <c r="Q42" s="278"/>
      <c r="R42" s="278"/>
      <c r="S42" s="278"/>
      <c r="T42" s="278"/>
      <c r="U42" s="278"/>
      <c r="V42" s="279"/>
      <c r="W42" s="279"/>
      <c r="X42" s="278"/>
      <c r="Y42" s="278"/>
      <c r="Z42" s="278"/>
      <c r="AA42" s="279"/>
      <c r="AB42" s="240">
        <f t="shared" si="2"/>
        <v>0</v>
      </c>
      <c r="AC42" s="241">
        <f t="shared" si="2"/>
        <v>0</v>
      </c>
      <c r="AD42" s="241">
        <f t="shared" si="2"/>
        <v>0</v>
      </c>
      <c r="AE42" s="241">
        <f t="shared" si="2"/>
        <v>0</v>
      </c>
      <c r="AF42" s="241">
        <f t="shared" si="2"/>
        <v>0</v>
      </c>
      <c r="AG42" s="241">
        <f t="shared" si="2"/>
        <v>0</v>
      </c>
      <c r="AH42" s="241">
        <f t="shared" si="2"/>
        <v>0</v>
      </c>
      <c r="AI42" s="241">
        <f t="shared" si="2"/>
        <v>0</v>
      </c>
      <c r="AJ42" s="241">
        <f t="shared" si="2"/>
        <v>0</v>
      </c>
      <c r="AK42" s="241">
        <f t="shared" si="2"/>
        <v>0</v>
      </c>
      <c r="AL42" s="241">
        <f t="shared" si="2"/>
        <v>0</v>
      </c>
      <c r="AM42" s="241">
        <f t="shared" si="2"/>
        <v>0</v>
      </c>
      <c r="AN42" s="241">
        <f t="shared" si="2"/>
        <v>0</v>
      </c>
      <c r="AO42" s="242">
        <f t="shared" si="2"/>
        <v>0</v>
      </c>
      <c r="AP42" s="241">
        <f t="shared" si="2"/>
        <v>0</v>
      </c>
      <c r="AQ42" s="241">
        <f t="shared" si="2"/>
        <v>0</v>
      </c>
      <c r="AR42" s="241">
        <f t="shared" si="4"/>
        <v>0</v>
      </c>
      <c r="AS42" s="241">
        <f t="shared" si="4"/>
        <v>0</v>
      </c>
      <c r="AT42" s="244">
        <f t="shared" si="4"/>
        <v>0</v>
      </c>
      <c r="EF42" s="254"/>
      <c r="EG42" s="254"/>
    </row>
    <row r="43" spans="2:137">
      <c r="B43" s="637"/>
      <c r="C43" s="271">
        <v>9825034</v>
      </c>
      <c r="D43" s="272" t="s">
        <v>260</v>
      </c>
      <c r="E43" s="273"/>
      <c r="F43" s="274"/>
      <c r="G43" s="275"/>
      <c r="H43" s="276">
        <v>1.4007E-2</v>
      </c>
      <c r="I43" s="277"/>
      <c r="J43" s="278"/>
      <c r="K43" s="278"/>
      <c r="L43" s="278"/>
      <c r="M43" s="278"/>
      <c r="N43" s="278"/>
      <c r="O43" s="278"/>
      <c r="P43" s="278"/>
      <c r="Q43" s="278"/>
      <c r="R43" s="278"/>
      <c r="S43" s="278"/>
      <c r="T43" s="278"/>
      <c r="U43" s="278"/>
      <c r="V43" s="279"/>
      <c r="W43" s="279"/>
      <c r="X43" s="278"/>
      <c r="Y43" s="278"/>
      <c r="Z43" s="278"/>
      <c r="AA43" s="279"/>
      <c r="AB43" s="240">
        <f t="shared" si="2"/>
        <v>0</v>
      </c>
      <c r="AC43" s="241">
        <f t="shared" si="2"/>
        <v>0</v>
      </c>
      <c r="AD43" s="241">
        <f t="shared" si="2"/>
        <v>0</v>
      </c>
      <c r="AE43" s="241">
        <f t="shared" si="2"/>
        <v>0</v>
      </c>
      <c r="AF43" s="241">
        <f t="shared" si="2"/>
        <v>0</v>
      </c>
      <c r="AG43" s="241">
        <f t="shared" si="2"/>
        <v>0</v>
      </c>
      <c r="AH43" s="241">
        <f t="shared" si="2"/>
        <v>0</v>
      </c>
      <c r="AI43" s="241">
        <f t="shared" si="2"/>
        <v>0</v>
      </c>
      <c r="AJ43" s="241">
        <f t="shared" ref="AB43:AQ59" si="5">$H43*Q43</f>
        <v>0</v>
      </c>
      <c r="AK43" s="241">
        <f t="shared" si="5"/>
        <v>0</v>
      </c>
      <c r="AL43" s="241">
        <f t="shared" si="5"/>
        <v>0</v>
      </c>
      <c r="AM43" s="241">
        <f t="shared" si="5"/>
        <v>0</v>
      </c>
      <c r="AN43" s="241">
        <f t="shared" si="5"/>
        <v>0</v>
      </c>
      <c r="AO43" s="242">
        <f t="shared" si="5"/>
        <v>0</v>
      </c>
      <c r="AP43" s="241">
        <f t="shared" si="5"/>
        <v>0</v>
      </c>
      <c r="AQ43" s="241">
        <f t="shared" si="5"/>
        <v>0</v>
      </c>
      <c r="AR43" s="241">
        <f t="shared" si="4"/>
        <v>0</v>
      </c>
      <c r="AS43" s="241">
        <f t="shared" si="4"/>
        <v>0</v>
      </c>
      <c r="AT43" s="244">
        <f t="shared" si="4"/>
        <v>0</v>
      </c>
      <c r="EF43" s="254"/>
      <c r="EG43" s="254"/>
    </row>
    <row r="44" spans="2:137">
      <c r="B44" s="637"/>
      <c r="C44" s="271">
        <v>9825035</v>
      </c>
      <c r="D44" s="272" t="s">
        <v>261</v>
      </c>
      <c r="E44" s="273"/>
      <c r="F44" s="274"/>
      <c r="G44" s="275"/>
      <c r="H44" s="276">
        <v>6.2510000000000005E-3</v>
      </c>
      <c r="I44" s="277"/>
      <c r="J44" s="278"/>
      <c r="K44" s="278"/>
      <c r="L44" s="278"/>
      <c r="M44" s="278"/>
      <c r="N44" s="278"/>
      <c r="O44" s="278"/>
      <c r="P44" s="278"/>
      <c r="Q44" s="278"/>
      <c r="R44" s="278"/>
      <c r="S44" s="278"/>
      <c r="T44" s="278"/>
      <c r="U44" s="278"/>
      <c r="V44" s="279"/>
      <c r="W44" s="279"/>
      <c r="X44" s="278"/>
      <c r="Y44" s="278"/>
      <c r="Z44" s="278"/>
      <c r="AA44" s="279"/>
      <c r="AB44" s="240">
        <f t="shared" si="5"/>
        <v>0</v>
      </c>
      <c r="AC44" s="241">
        <f t="shared" si="5"/>
        <v>0</v>
      </c>
      <c r="AD44" s="241">
        <f t="shared" si="5"/>
        <v>0</v>
      </c>
      <c r="AE44" s="241">
        <f t="shared" si="5"/>
        <v>0</v>
      </c>
      <c r="AF44" s="241">
        <f t="shared" si="5"/>
        <v>0</v>
      </c>
      <c r="AG44" s="241">
        <f t="shared" si="5"/>
        <v>0</v>
      </c>
      <c r="AH44" s="241">
        <f t="shared" si="5"/>
        <v>0</v>
      </c>
      <c r="AI44" s="241">
        <f t="shared" si="5"/>
        <v>0</v>
      </c>
      <c r="AJ44" s="241">
        <f t="shared" si="5"/>
        <v>0</v>
      </c>
      <c r="AK44" s="241">
        <f t="shared" si="5"/>
        <v>0</v>
      </c>
      <c r="AL44" s="241">
        <f t="shared" si="5"/>
        <v>0</v>
      </c>
      <c r="AM44" s="241">
        <f t="shared" si="5"/>
        <v>0</v>
      </c>
      <c r="AN44" s="241">
        <f t="shared" si="5"/>
        <v>0</v>
      </c>
      <c r="AO44" s="242">
        <f t="shared" si="5"/>
        <v>0</v>
      </c>
      <c r="AP44" s="241">
        <f t="shared" si="5"/>
        <v>0</v>
      </c>
      <c r="AQ44" s="241">
        <f t="shared" si="5"/>
        <v>0</v>
      </c>
      <c r="AR44" s="241">
        <f t="shared" si="4"/>
        <v>0</v>
      </c>
      <c r="AS44" s="241">
        <f t="shared" si="4"/>
        <v>0</v>
      </c>
      <c r="AT44" s="244">
        <f t="shared" si="4"/>
        <v>0</v>
      </c>
      <c r="EF44" s="254"/>
      <c r="EG44" s="254"/>
    </row>
    <row r="45" spans="2:137">
      <c r="B45" s="637"/>
      <c r="C45" s="271">
        <v>9825036</v>
      </c>
      <c r="D45" s="272" t="s">
        <v>262</v>
      </c>
      <c r="E45" s="273"/>
      <c r="F45" s="274"/>
      <c r="G45" s="275"/>
      <c r="H45" s="276">
        <v>1.8009000000000001E-2</v>
      </c>
      <c r="I45" s="277"/>
      <c r="J45" s="278"/>
      <c r="K45" s="278"/>
      <c r="L45" s="278"/>
      <c r="M45" s="278"/>
      <c r="N45" s="278"/>
      <c r="O45" s="278"/>
      <c r="P45" s="278"/>
      <c r="Q45" s="278"/>
      <c r="R45" s="278"/>
      <c r="S45" s="278"/>
      <c r="T45" s="278"/>
      <c r="U45" s="278"/>
      <c r="V45" s="279"/>
      <c r="W45" s="279"/>
      <c r="X45" s="278"/>
      <c r="Y45" s="278"/>
      <c r="Z45" s="278"/>
      <c r="AA45" s="279"/>
      <c r="AB45" s="240">
        <f t="shared" si="5"/>
        <v>0</v>
      </c>
      <c r="AC45" s="241">
        <f t="shared" si="5"/>
        <v>0</v>
      </c>
      <c r="AD45" s="241">
        <f t="shared" si="5"/>
        <v>0</v>
      </c>
      <c r="AE45" s="241">
        <f t="shared" si="5"/>
        <v>0</v>
      </c>
      <c r="AF45" s="241">
        <f t="shared" si="5"/>
        <v>0</v>
      </c>
      <c r="AG45" s="241">
        <f t="shared" si="5"/>
        <v>0</v>
      </c>
      <c r="AH45" s="241">
        <f t="shared" si="5"/>
        <v>0</v>
      </c>
      <c r="AI45" s="241">
        <f t="shared" si="5"/>
        <v>0</v>
      </c>
      <c r="AJ45" s="241">
        <f t="shared" si="5"/>
        <v>0</v>
      </c>
      <c r="AK45" s="241">
        <f t="shared" si="5"/>
        <v>0</v>
      </c>
      <c r="AL45" s="241">
        <f t="shared" si="5"/>
        <v>0</v>
      </c>
      <c r="AM45" s="241">
        <f t="shared" si="5"/>
        <v>0</v>
      </c>
      <c r="AN45" s="241">
        <f t="shared" si="5"/>
        <v>0</v>
      </c>
      <c r="AO45" s="242">
        <f t="shared" si="5"/>
        <v>0</v>
      </c>
      <c r="AP45" s="241">
        <f t="shared" si="5"/>
        <v>0</v>
      </c>
      <c r="AQ45" s="241">
        <f t="shared" si="5"/>
        <v>0</v>
      </c>
      <c r="AR45" s="241">
        <f t="shared" si="4"/>
        <v>0</v>
      </c>
      <c r="AS45" s="241">
        <f t="shared" si="4"/>
        <v>0</v>
      </c>
      <c r="AT45" s="244">
        <f t="shared" si="4"/>
        <v>0</v>
      </c>
      <c r="EF45" s="254"/>
      <c r="EG45" s="254"/>
    </row>
    <row r="46" spans="2:137">
      <c r="B46" s="637"/>
      <c r="C46" s="271">
        <v>9825062</v>
      </c>
      <c r="D46" s="272" t="s">
        <v>263</v>
      </c>
      <c r="E46" s="273"/>
      <c r="F46" s="274"/>
      <c r="G46" s="275"/>
      <c r="H46" s="276">
        <v>1.8837E-2</v>
      </c>
      <c r="I46" s="277"/>
      <c r="J46" s="278"/>
      <c r="K46" s="278"/>
      <c r="L46" s="278"/>
      <c r="M46" s="278"/>
      <c r="N46" s="278"/>
      <c r="O46" s="278"/>
      <c r="P46" s="278"/>
      <c r="Q46" s="278"/>
      <c r="R46" s="278"/>
      <c r="S46" s="278"/>
      <c r="T46" s="278"/>
      <c r="U46" s="278"/>
      <c r="V46" s="279"/>
      <c r="W46" s="279"/>
      <c r="X46" s="278"/>
      <c r="Y46" s="278"/>
      <c r="Z46" s="278"/>
      <c r="AA46" s="279"/>
      <c r="AB46" s="240">
        <f t="shared" si="5"/>
        <v>0</v>
      </c>
      <c r="AC46" s="241">
        <f t="shared" si="5"/>
        <v>0</v>
      </c>
      <c r="AD46" s="241">
        <f t="shared" si="5"/>
        <v>0</v>
      </c>
      <c r="AE46" s="241">
        <f t="shared" si="5"/>
        <v>0</v>
      </c>
      <c r="AF46" s="241">
        <f t="shared" si="5"/>
        <v>0</v>
      </c>
      <c r="AG46" s="241">
        <f t="shared" si="5"/>
        <v>0</v>
      </c>
      <c r="AH46" s="241">
        <f t="shared" si="5"/>
        <v>0</v>
      </c>
      <c r="AI46" s="241">
        <f t="shared" si="5"/>
        <v>0</v>
      </c>
      <c r="AJ46" s="241">
        <f t="shared" si="5"/>
        <v>0</v>
      </c>
      <c r="AK46" s="241">
        <f t="shared" si="5"/>
        <v>0</v>
      </c>
      <c r="AL46" s="241">
        <f t="shared" si="5"/>
        <v>0</v>
      </c>
      <c r="AM46" s="241">
        <f t="shared" si="5"/>
        <v>0</v>
      </c>
      <c r="AN46" s="241">
        <f t="shared" si="5"/>
        <v>0</v>
      </c>
      <c r="AO46" s="242">
        <f t="shared" si="5"/>
        <v>0</v>
      </c>
      <c r="AP46" s="241">
        <f t="shared" si="5"/>
        <v>0</v>
      </c>
      <c r="AQ46" s="241">
        <f t="shared" si="5"/>
        <v>0</v>
      </c>
      <c r="AR46" s="241">
        <f t="shared" si="4"/>
        <v>0</v>
      </c>
      <c r="AS46" s="241">
        <f t="shared" si="4"/>
        <v>0</v>
      </c>
      <c r="AT46" s="244">
        <f t="shared" si="4"/>
        <v>0</v>
      </c>
      <c r="EF46" s="254"/>
      <c r="EG46" s="254"/>
    </row>
    <row r="47" spans="2:137">
      <c r="B47" s="637"/>
      <c r="C47" s="271">
        <v>9825064</v>
      </c>
      <c r="D47" s="272" t="s">
        <v>264</v>
      </c>
      <c r="E47" s="273"/>
      <c r="F47" s="274"/>
      <c r="G47" s="275"/>
      <c r="H47" s="276">
        <v>2.1528000000000002E-2</v>
      </c>
      <c r="I47" s="277"/>
      <c r="J47" s="278"/>
      <c r="K47" s="278"/>
      <c r="L47" s="278"/>
      <c r="M47" s="278"/>
      <c r="N47" s="278"/>
      <c r="O47" s="278"/>
      <c r="P47" s="278"/>
      <c r="Q47" s="278"/>
      <c r="R47" s="278"/>
      <c r="S47" s="278"/>
      <c r="T47" s="278"/>
      <c r="U47" s="278"/>
      <c r="V47" s="279"/>
      <c r="W47" s="279"/>
      <c r="X47" s="278"/>
      <c r="Y47" s="278"/>
      <c r="Z47" s="278"/>
      <c r="AA47" s="279"/>
      <c r="AB47" s="240">
        <f t="shared" si="5"/>
        <v>0</v>
      </c>
      <c r="AC47" s="241">
        <f t="shared" si="5"/>
        <v>0</v>
      </c>
      <c r="AD47" s="241">
        <f t="shared" si="5"/>
        <v>0</v>
      </c>
      <c r="AE47" s="241">
        <f t="shared" si="5"/>
        <v>0</v>
      </c>
      <c r="AF47" s="241">
        <f t="shared" si="5"/>
        <v>0</v>
      </c>
      <c r="AG47" s="241">
        <f t="shared" si="5"/>
        <v>0</v>
      </c>
      <c r="AH47" s="241">
        <f t="shared" si="5"/>
        <v>0</v>
      </c>
      <c r="AI47" s="241">
        <f t="shared" si="5"/>
        <v>0</v>
      </c>
      <c r="AJ47" s="241">
        <f t="shared" si="5"/>
        <v>0</v>
      </c>
      <c r="AK47" s="241">
        <f t="shared" si="5"/>
        <v>0</v>
      </c>
      <c r="AL47" s="241">
        <f t="shared" si="5"/>
        <v>0</v>
      </c>
      <c r="AM47" s="241">
        <f t="shared" si="5"/>
        <v>0</v>
      </c>
      <c r="AN47" s="241">
        <f t="shared" si="5"/>
        <v>0</v>
      </c>
      <c r="AO47" s="242">
        <f t="shared" si="5"/>
        <v>0</v>
      </c>
      <c r="AP47" s="241">
        <f t="shared" si="5"/>
        <v>0</v>
      </c>
      <c r="AQ47" s="241">
        <f t="shared" si="5"/>
        <v>0</v>
      </c>
      <c r="AR47" s="241">
        <f t="shared" si="4"/>
        <v>0</v>
      </c>
      <c r="AS47" s="241">
        <f t="shared" si="4"/>
        <v>0</v>
      </c>
      <c r="AT47" s="244">
        <f t="shared" si="4"/>
        <v>0</v>
      </c>
      <c r="EF47" s="254"/>
      <c r="EG47" s="254"/>
    </row>
    <row r="48" spans="2:137">
      <c r="B48" s="637"/>
      <c r="C48" s="271">
        <v>9825039</v>
      </c>
      <c r="D48" s="272" t="s">
        <v>265</v>
      </c>
      <c r="E48" s="273"/>
      <c r="F48" s="274"/>
      <c r="G48" s="275"/>
      <c r="H48" s="276">
        <v>3.4408000000000001E-2</v>
      </c>
      <c r="I48" s="277"/>
      <c r="J48" s="278"/>
      <c r="K48" s="278"/>
      <c r="L48" s="278"/>
      <c r="M48" s="278"/>
      <c r="N48" s="278"/>
      <c r="O48" s="278"/>
      <c r="P48" s="278"/>
      <c r="Q48" s="278"/>
      <c r="R48" s="278"/>
      <c r="S48" s="278"/>
      <c r="T48" s="278"/>
      <c r="U48" s="278"/>
      <c r="V48" s="279"/>
      <c r="W48" s="279"/>
      <c r="X48" s="278"/>
      <c r="Y48" s="278"/>
      <c r="Z48" s="278"/>
      <c r="AA48" s="279"/>
      <c r="AB48" s="240">
        <f t="shared" si="5"/>
        <v>0</v>
      </c>
      <c r="AC48" s="241">
        <f t="shared" si="5"/>
        <v>0</v>
      </c>
      <c r="AD48" s="241">
        <f t="shared" si="5"/>
        <v>0</v>
      </c>
      <c r="AE48" s="241">
        <f t="shared" si="5"/>
        <v>0</v>
      </c>
      <c r="AF48" s="241">
        <f t="shared" si="5"/>
        <v>0</v>
      </c>
      <c r="AG48" s="241">
        <f t="shared" si="5"/>
        <v>0</v>
      </c>
      <c r="AH48" s="241">
        <f t="shared" si="5"/>
        <v>0</v>
      </c>
      <c r="AI48" s="241">
        <f t="shared" si="5"/>
        <v>0</v>
      </c>
      <c r="AJ48" s="241">
        <f t="shared" si="5"/>
        <v>0</v>
      </c>
      <c r="AK48" s="241">
        <f t="shared" si="5"/>
        <v>0</v>
      </c>
      <c r="AL48" s="241">
        <f t="shared" si="5"/>
        <v>0</v>
      </c>
      <c r="AM48" s="241">
        <f t="shared" si="5"/>
        <v>0</v>
      </c>
      <c r="AN48" s="241">
        <f t="shared" si="5"/>
        <v>0</v>
      </c>
      <c r="AO48" s="242">
        <f t="shared" si="5"/>
        <v>0</v>
      </c>
      <c r="AP48" s="241">
        <f t="shared" si="5"/>
        <v>0</v>
      </c>
      <c r="AQ48" s="241">
        <f t="shared" si="5"/>
        <v>0</v>
      </c>
      <c r="AR48" s="241">
        <f t="shared" si="4"/>
        <v>0</v>
      </c>
      <c r="AS48" s="241">
        <f t="shared" si="4"/>
        <v>0</v>
      </c>
      <c r="AT48" s="244">
        <f t="shared" si="4"/>
        <v>0</v>
      </c>
      <c r="EF48" s="254"/>
      <c r="EG48" s="254"/>
    </row>
    <row r="49" spans="2:137">
      <c r="B49" s="637"/>
      <c r="C49" s="271">
        <v>9825053</v>
      </c>
      <c r="D49" s="272" t="s">
        <v>266</v>
      </c>
      <c r="E49" s="273"/>
      <c r="F49" s="274"/>
      <c r="G49" s="275"/>
      <c r="H49" s="276">
        <v>1.8574500000000001E-2</v>
      </c>
      <c r="I49" s="277"/>
      <c r="J49" s="278"/>
      <c r="K49" s="278"/>
      <c r="L49" s="278"/>
      <c r="M49" s="278"/>
      <c r="N49" s="278"/>
      <c r="O49" s="278"/>
      <c r="P49" s="278"/>
      <c r="Q49" s="278"/>
      <c r="R49" s="278"/>
      <c r="S49" s="278"/>
      <c r="T49" s="278"/>
      <c r="U49" s="278"/>
      <c r="V49" s="279"/>
      <c r="W49" s="279"/>
      <c r="X49" s="278"/>
      <c r="Y49" s="278"/>
      <c r="Z49" s="278"/>
      <c r="AA49" s="279"/>
      <c r="AB49" s="240">
        <f t="shared" si="5"/>
        <v>0</v>
      </c>
      <c r="AC49" s="241">
        <f t="shared" si="5"/>
        <v>0</v>
      </c>
      <c r="AD49" s="241">
        <f t="shared" si="5"/>
        <v>0</v>
      </c>
      <c r="AE49" s="241">
        <f t="shared" si="5"/>
        <v>0</v>
      </c>
      <c r="AF49" s="241">
        <f t="shared" si="5"/>
        <v>0</v>
      </c>
      <c r="AG49" s="241">
        <f t="shared" si="5"/>
        <v>0</v>
      </c>
      <c r="AH49" s="241">
        <f t="shared" si="5"/>
        <v>0</v>
      </c>
      <c r="AI49" s="241">
        <f t="shared" si="5"/>
        <v>0</v>
      </c>
      <c r="AJ49" s="241">
        <f t="shared" si="5"/>
        <v>0</v>
      </c>
      <c r="AK49" s="241">
        <f t="shared" si="5"/>
        <v>0</v>
      </c>
      <c r="AL49" s="241">
        <f t="shared" si="5"/>
        <v>0</v>
      </c>
      <c r="AM49" s="241">
        <f t="shared" si="5"/>
        <v>0</v>
      </c>
      <c r="AN49" s="241">
        <f t="shared" si="5"/>
        <v>0</v>
      </c>
      <c r="AO49" s="242">
        <f t="shared" si="5"/>
        <v>0</v>
      </c>
      <c r="AP49" s="241">
        <f t="shared" si="5"/>
        <v>0</v>
      </c>
      <c r="AQ49" s="241">
        <f t="shared" si="5"/>
        <v>0</v>
      </c>
      <c r="AR49" s="241">
        <f t="shared" si="4"/>
        <v>0</v>
      </c>
      <c r="AS49" s="241">
        <f t="shared" si="4"/>
        <v>0</v>
      </c>
      <c r="AT49" s="244">
        <f t="shared" si="4"/>
        <v>0</v>
      </c>
      <c r="EF49" s="254"/>
      <c r="EG49" s="254"/>
    </row>
    <row r="50" spans="2:137">
      <c r="B50" s="637"/>
      <c r="C50" s="271">
        <v>9825054</v>
      </c>
      <c r="D50" s="272" t="s">
        <v>267</v>
      </c>
      <c r="E50" s="273"/>
      <c r="F50" s="274"/>
      <c r="G50" s="275"/>
      <c r="H50" s="276">
        <v>1.6463999999999999E-2</v>
      </c>
      <c r="I50" s="277"/>
      <c r="J50" s="278"/>
      <c r="K50" s="278"/>
      <c r="L50" s="278"/>
      <c r="M50" s="278"/>
      <c r="N50" s="278"/>
      <c r="O50" s="278"/>
      <c r="P50" s="278"/>
      <c r="Q50" s="278"/>
      <c r="R50" s="278"/>
      <c r="S50" s="278"/>
      <c r="T50" s="278"/>
      <c r="U50" s="278"/>
      <c r="V50" s="279"/>
      <c r="W50" s="279"/>
      <c r="X50" s="278"/>
      <c r="Y50" s="278"/>
      <c r="Z50" s="278"/>
      <c r="AA50" s="279"/>
      <c r="AB50" s="240">
        <f t="shared" si="5"/>
        <v>0</v>
      </c>
      <c r="AC50" s="241">
        <f t="shared" si="5"/>
        <v>0</v>
      </c>
      <c r="AD50" s="241">
        <f t="shared" si="5"/>
        <v>0</v>
      </c>
      <c r="AE50" s="241">
        <f t="shared" si="5"/>
        <v>0</v>
      </c>
      <c r="AF50" s="241">
        <f t="shared" si="5"/>
        <v>0</v>
      </c>
      <c r="AG50" s="241">
        <f t="shared" si="5"/>
        <v>0</v>
      </c>
      <c r="AH50" s="241">
        <f t="shared" si="5"/>
        <v>0</v>
      </c>
      <c r="AI50" s="241">
        <f t="shared" si="5"/>
        <v>0</v>
      </c>
      <c r="AJ50" s="241">
        <f t="shared" si="5"/>
        <v>0</v>
      </c>
      <c r="AK50" s="241">
        <f t="shared" si="5"/>
        <v>0</v>
      </c>
      <c r="AL50" s="241">
        <f t="shared" si="5"/>
        <v>0</v>
      </c>
      <c r="AM50" s="241">
        <f t="shared" si="5"/>
        <v>0</v>
      </c>
      <c r="AN50" s="241">
        <f t="shared" si="5"/>
        <v>0</v>
      </c>
      <c r="AO50" s="242">
        <f t="shared" si="5"/>
        <v>0</v>
      </c>
      <c r="AP50" s="241">
        <f t="shared" si="5"/>
        <v>0</v>
      </c>
      <c r="AQ50" s="241">
        <f t="shared" si="5"/>
        <v>0</v>
      </c>
      <c r="AR50" s="241">
        <f t="shared" si="4"/>
        <v>0</v>
      </c>
      <c r="AS50" s="241">
        <f t="shared" si="4"/>
        <v>0</v>
      </c>
      <c r="AT50" s="244">
        <f t="shared" si="4"/>
        <v>0</v>
      </c>
      <c r="EF50" s="254"/>
      <c r="EG50" s="254"/>
    </row>
    <row r="51" spans="2:137">
      <c r="B51" s="637"/>
      <c r="C51" s="271">
        <v>9825063</v>
      </c>
      <c r="D51" s="272" t="s">
        <v>268</v>
      </c>
      <c r="E51" s="273"/>
      <c r="F51" s="274"/>
      <c r="G51" s="275"/>
      <c r="H51" s="276">
        <v>1.9894000000000002E-2</v>
      </c>
      <c r="I51" s="277"/>
      <c r="J51" s="278"/>
      <c r="K51" s="278"/>
      <c r="L51" s="278"/>
      <c r="M51" s="278"/>
      <c r="N51" s="278"/>
      <c r="O51" s="278"/>
      <c r="P51" s="278"/>
      <c r="Q51" s="278"/>
      <c r="R51" s="278"/>
      <c r="S51" s="278"/>
      <c r="T51" s="278"/>
      <c r="U51" s="278"/>
      <c r="V51" s="279"/>
      <c r="W51" s="279"/>
      <c r="X51" s="278"/>
      <c r="Y51" s="278"/>
      <c r="Z51" s="278"/>
      <c r="AA51" s="279"/>
      <c r="AB51" s="240">
        <f t="shared" si="5"/>
        <v>0</v>
      </c>
      <c r="AC51" s="241">
        <f t="shared" si="5"/>
        <v>0</v>
      </c>
      <c r="AD51" s="241">
        <f t="shared" si="5"/>
        <v>0</v>
      </c>
      <c r="AE51" s="241">
        <f t="shared" si="5"/>
        <v>0</v>
      </c>
      <c r="AF51" s="241">
        <f t="shared" si="5"/>
        <v>0</v>
      </c>
      <c r="AG51" s="241">
        <f t="shared" si="5"/>
        <v>0</v>
      </c>
      <c r="AH51" s="241">
        <f t="shared" si="5"/>
        <v>0</v>
      </c>
      <c r="AI51" s="241">
        <f t="shared" si="5"/>
        <v>0</v>
      </c>
      <c r="AJ51" s="241">
        <f t="shared" si="5"/>
        <v>0</v>
      </c>
      <c r="AK51" s="241">
        <f t="shared" si="5"/>
        <v>0</v>
      </c>
      <c r="AL51" s="241">
        <f t="shared" si="5"/>
        <v>0</v>
      </c>
      <c r="AM51" s="241">
        <f t="shared" si="5"/>
        <v>0</v>
      </c>
      <c r="AN51" s="241">
        <f t="shared" si="5"/>
        <v>0</v>
      </c>
      <c r="AO51" s="242">
        <f t="shared" si="5"/>
        <v>0</v>
      </c>
      <c r="AP51" s="241">
        <f t="shared" si="5"/>
        <v>0</v>
      </c>
      <c r="AQ51" s="241">
        <f t="shared" si="5"/>
        <v>0</v>
      </c>
      <c r="AR51" s="241">
        <f t="shared" si="4"/>
        <v>0</v>
      </c>
      <c r="AS51" s="241">
        <f t="shared" si="4"/>
        <v>0</v>
      </c>
      <c r="AT51" s="244">
        <f t="shared" si="4"/>
        <v>0</v>
      </c>
      <c r="EF51" s="254"/>
      <c r="EG51" s="254"/>
    </row>
    <row r="52" spans="2:137">
      <c r="B52" s="637"/>
      <c r="C52" s="271">
        <v>9825065</v>
      </c>
      <c r="D52" s="272" t="s">
        <v>269</v>
      </c>
      <c r="E52" s="273"/>
      <c r="F52" s="274"/>
      <c r="G52" s="275"/>
      <c r="H52" s="276">
        <v>3.1053750000000001E-2</v>
      </c>
      <c r="I52" s="277"/>
      <c r="J52" s="278"/>
      <c r="K52" s="278"/>
      <c r="L52" s="278"/>
      <c r="M52" s="278"/>
      <c r="N52" s="278"/>
      <c r="O52" s="278"/>
      <c r="P52" s="278"/>
      <c r="Q52" s="278"/>
      <c r="R52" s="278"/>
      <c r="S52" s="278"/>
      <c r="T52" s="278"/>
      <c r="U52" s="278"/>
      <c r="V52" s="279"/>
      <c r="W52" s="279"/>
      <c r="X52" s="278"/>
      <c r="Y52" s="278"/>
      <c r="Z52" s="278"/>
      <c r="AA52" s="279"/>
      <c r="AB52" s="240">
        <f t="shared" si="5"/>
        <v>0</v>
      </c>
      <c r="AC52" s="241">
        <f t="shared" si="5"/>
        <v>0</v>
      </c>
      <c r="AD52" s="241">
        <f t="shared" si="5"/>
        <v>0</v>
      </c>
      <c r="AE52" s="241">
        <f t="shared" si="5"/>
        <v>0</v>
      </c>
      <c r="AF52" s="241">
        <f t="shared" si="5"/>
        <v>0</v>
      </c>
      <c r="AG52" s="241">
        <f t="shared" si="5"/>
        <v>0</v>
      </c>
      <c r="AH52" s="241">
        <f t="shared" si="5"/>
        <v>0</v>
      </c>
      <c r="AI52" s="241">
        <f t="shared" si="5"/>
        <v>0</v>
      </c>
      <c r="AJ52" s="241">
        <f t="shared" si="5"/>
        <v>0</v>
      </c>
      <c r="AK52" s="241">
        <f t="shared" si="5"/>
        <v>0</v>
      </c>
      <c r="AL52" s="241">
        <f t="shared" si="5"/>
        <v>0</v>
      </c>
      <c r="AM52" s="241">
        <f t="shared" si="5"/>
        <v>0</v>
      </c>
      <c r="AN52" s="241">
        <f t="shared" si="5"/>
        <v>0</v>
      </c>
      <c r="AO52" s="242">
        <f t="shared" si="5"/>
        <v>0</v>
      </c>
      <c r="AP52" s="241">
        <f t="shared" si="5"/>
        <v>0</v>
      </c>
      <c r="AQ52" s="241">
        <f t="shared" si="5"/>
        <v>0</v>
      </c>
      <c r="AR52" s="241">
        <f t="shared" si="4"/>
        <v>0</v>
      </c>
      <c r="AS52" s="241">
        <f t="shared" si="4"/>
        <v>0</v>
      </c>
      <c r="AT52" s="244">
        <f t="shared" si="4"/>
        <v>0</v>
      </c>
      <c r="EF52" s="254"/>
      <c r="EG52" s="254"/>
    </row>
    <row r="53" spans="2:137">
      <c r="B53" s="637"/>
      <c r="C53" s="271">
        <v>9825058</v>
      </c>
      <c r="D53" s="272" t="s">
        <v>270</v>
      </c>
      <c r="E53" s="273"/>
      <c r="F53" s="274"/>
      <c r="G53" s="275"/>
      <c r="H53" s="276">
        <v>4.6060000000000004E-2</v>
      </c>
      <c r="I53" s="277"/>
      <c r="J53" s="278"/>
      <c r="K53" s="278"/>
      <c r="L53" s="278"/>
      <c r="M53" s="278"/>
      <c r="N53" s="278"/>
      <c r="O53" s="278"/>
      <c r="P53" s="278"/>
      <c r="Q53" s="278"/>
      <c r="R53" s="278"/>
      <c r="S53" s="278"/>
      <c r="T53" s="278"/>
      <c r="U53" s="278"/>
      <c r="V53" s="279"/>
      <c r="W53" s="279"/>
      <c r="X53" s="278"/>
      <c r="Y53" s="278"/>
      <c r="Z53" s="278"/>
      <c r="AA53" s="279"/>
      <c r="AB53" s="240">
        <f t="shared" si="5"/>
        <v>0</v>
      </c>
      <c r="AC53" s="241">
        <f t="shared" si="5"/>
        <v>0</v>
      </c>
      <c r="AD53" s="241">
        <f t="shared" si="5"/>
        <v>0</v>
      </c>
      <c r="AE53" s="241">
        <f t="shared" si="5"/>
        <v>0</v>
      </c>
      <c r="AF53" s="241">
        <f t="shared" si="5"/>
        <v>0</v>
      </c>
      <c r="AG53" s="241">
        <f t="shared" si="5"/>
        <v>0</v>
      </c>
      <c r="AH53" s="241">
        <f t="shared" si="5"/>
        <v>0</v>
      </c>
      <c r="AI53" s="241">
        <f t="shared" si="5"/>
        <v>0</v>
      </c>
      <c r="AJ53" s="241">
        <f t="shared" si="5"/>
        <v>0</v>
      </c>
      <c r="AK53" s="241">
        <f t="shared" si="5"/>
        <v>0</v>
      </c>
      <c r="AL53" s="241">
        <f t="shared" si="5"/>
        <v>0</v>
      </c>
      <c r="AM53" s="241">
        <f t="shared" si="5"/>
        <v>0</v>
      </c>
      <c r="AN53" s="241">
        <f t="shared" si="5"/>
        <v>0</v>
      </c>
      <c r="AO53" s="242">
        <f t="shared" si="5"/>
        <v>0</v>
      </c>
      <c r="AP53" s="241">
        <f t="shared" si="5"/>
        <v>0</v>
      </c>
      <c r="AQ53" s="241">
        <f t="shared" si="5"/>
        <v>0</v>
      </c>
      <c r="AR53" s="241">
        <f t="shared" si="4"/>
        <v>0</v>
      </c>
      <c r="AS53" s="241">
        <f t="shared" si="4"/>
        <v>0</v>
      </c>
      <c r="AT53" s="244">
        <f t="shared" si="4"/>
        <v>0</v>
      </c>
      <c r="EF53" s="254"/>
      <c r="EG53" s="254"/>
    </row>
    <row r="54" spans="2:137">
      <c r="B54" s="637"/>
      <c r="C54" s="271">
        <v>9825014</v>
      </c>
      <c r="D54" s="272" t="s">
        <v>271</v>
      </c>
      <c r="E54" s="273"/>
      <c r="F54" s="274"/>
      <c r="G54" s="275"/>
      <c r="H54" s="276">
        <v>8.573125E-4</v>
      </c>
      <c r="I54" s="277"/>
      <c r="J54" s="278"/>
      <c r="K54" s="278"/>
      <c r="L54" s="278"/>
      <c r="M54" s="278"/>
      <c r="N54" s="278"/>
      <c r="O54" s="278"/>
      <c r="P54" s="278"/>
      <c r="Q54" s="278"/>
      <c r="R54" s="278"/>
      <c r="S54" s="278"/>
      <c r="T54" s="278"/>
      <c r="U54" s="278"/>
      <c r="V54" s="279"/>
      <c r="W54" s="279"/>
      <c r="X54" s="278"/>
      <c r="Y54" s="278"/>
      <c r="Z54" s="278"/>
      <c r="AA54" s="279"/>
      <c r="AB54" s="240">
        <f t="shared" si="5"/>
        <v>0</v>
      </c>
      <c r="AC54" s="241">
        <f t="shared" si="5"/>
        <v>0</v>
      </c>
      <c r="AD54" s="241">
        <f t="shared" si="5"/>
        <v>0</v>
      </c>
      <c r="AE54" s="241">
        <f t="shared" si="5"/>
        <v>0</v>
      </c>
      <c r="AF54" s="241">
        <f t="shared" si="5"/>
        <v>0</v>
      </c>
      <c r="AG54" s="241">
        <f t="shared" si="5"/>
        <v>0</v>
      </c>
      <c r="AH54" s="241">
        <f t="shared" si="5"/>
        <v>0</v>
      </c>
      <c r="AI54" s="241">
        <f t="shared" si="5"/>
        <v>0</v>
      </c>
      <c r="AJ54" s="241">
        <f t="shared" si="5"/>
        <v>0</v>
      </c>
      <c r="AK54" s="241">
        <f t="shared" si="5"/>
        <v>0</v>
      </c>
      <c r="AL54" s="241">
        <f t="shared" si="5"/>
        <v>0</v>
      </c>
      <c r="AM54" s="241">
        <f t="shared" si="5"/>
        <v>0</v>
      </c>
      <c r="AN54" s="241">
        <f t="shared" si="5"/>
        <v>0</v>
      </c>
      <c r="AO54" s="242">
        <f t="shared" si="5"/>
        <v>0</v>
      </c>
      <c r="AP54" s="241">
        <f t="shared" si="5"/>
        <v>0</v>
      </c>
      <c r="AQ54" s="241">
        <f t="shared" si="5"/>
        <v>0</v>
      </c>
      <c r="AR54" s="241">
        <f t="shared" si="4"/>
        <v>0</v>
      </c>
      <c r="AS54" s="241">
        <f t="shared" si="4"/>
        <v>0</v>
      </c>
      <c r="AT54" s="244">
        <f t="shared" si="4"/>
        <v>0</v>
      </c>
      <c r="EF54" s="254"/>
      <c r="EG54" s="254"/>
    </row>
    <row r="55" spans="2:137">
      <c r="B55" s="637"/>
      <c r="C55" s="271">
        <v>9825043</v>
      </c>
      <c r="D55" s="272" t="s">
        <v>272</v>
      </c>
      <c r="E55" s="273"/>
      <c r="F55" s="274"/>
      <c r="G55" s="275"/>
      <c r="H55" s="276">
        <v>9.5700000000000006E-4</v>
      </c>
      <c r="I55" s="277"/>
      <c r="J55" s="278"/>
      <c r="K55" s="278"/>
      <c r="L55" s="278"/>
      <c r="M55" s="278"/>
      <c r="N55" s="278"/>
      <c r="O55" s="278"/>
      <c r="P55" s="278"/>
      <c r="Q55" s="278"/>
      <c r="R55" s="278"/>
      <c r="S55" s="278"/>
      <c r="T55" s="278"/>
      <c r="U55" s="278"/>
      <c r="V55" s="279"/>
      <c r="W55" s="279"/>
      <c r="X55" s="278"/>
      <c r="Y55" s="278"/>
      <c r="Z55" s="278"/>
      <c r="AA55" s="279"/>
      <c r="AB55" s="240">
        <f t="shared" si="5"/>
        <v>0</v>
      </c>
      <c r="AC55" s="241">
        <f t="shared" si="5"/>
        <v>0</v>
      </c>
      <c r="AD55" s="241">
        <f t="shared" si="5"/>
        <v>0</v>
      </c>
      <c r="AE55" s="241">
        <f t="shared" si="5"/>
        <v>0</v>
      </c>
      <c r="AF55" s="241">
        <f t="shared" si="5"/>
        <v>0</v>
      </c>
      <c r="AG55" s="241">
        <f t="shared" si="5"/>
        <v>0</v>
      </c>
      <c r="AH55" s="241">
        <f t="shared" si="5"/>
        <v>0</v>
      </c>
      <c r="AI55" s="241">
        <f t="shared" si="5"/>
        <v>0</v>
      </c>
      <c r="AJ55" s="241">
        <f t="shared" si="5"/>
        <v>0</v>
      </c>
      <c r="AK55" s="241">
        <f t="shared" si="5"/>
        <v>0</v>
      </c>
      <c r="AL55" s="241">
        <f t="shared" si="5"/>
        <v>0</v>
      </c>
      <c r="AM55" s="241">
        <f t="shared" si="5"/>
        <v>0</v>
      </c>
      <c r="AN55" s="241">
        <f t="shared" si="5"/>
        <v>0</v>
      </c>
      <c r="AO55" s="242">
        <f t="shared" si="5"/>
        <v>0</v>
      </c>
      <c r="AP55" s="241">
        <f t="shared" si="5"/>
        <v>0</v>
      </c>
      <c r="AQ55" s="241">
        <f t="shared" si="5"/>
        <v>0</v>
      </c>
      <c r="AR55" s="241">
        <f t="shared" si="4"/>
        <v>0</v>
      </c>
      <c r="AS55" s="241">
        <f t="shared" si="4"/>
        <v>0</v>
      </c>
      <c r="AT55" s="244">
        <f t="shared" si="4"/>
        <v>0</v>
      </c>
      <c r="EF55" s="254"/>
      <c r="EG55" s="254"/>
    </row>
    <row r="56" spans="2:137">
      <c r="B56" s="637"/>
      <c r="C56" s="271">
        <v>9825021</v>
      </c>
      <c r="D56" s="272" t="s">
        <v>273</v>
      </c>
      <c r="E56" s="273"/>
      <c r="F56" s="274"/>
      <c r="G56" s="275"/>
      <c r="H56" s="276">
        <v>6.5836875000000003E-4</v>
      </c>
      <c r="I56" s="277"/>
      <c r="J56" s="278"/>
      <c r="K56" s="278"/>
      <c r="L56" s="278"/>
      <c r="M56" s="278"/>
      <c r="N56" s="278"/>
      <c r="O56" s="278"/>
      <c r="P56" s="278"/>
      <c r="Q56" s="278"/>
      <c r="R56" s="278"/>
      <c r="S56" s="278"/>
      <c r="T56" s="278"/>
      <c r="U56" s="278"/>
      <c r="V56" s="279"/>
      <c r="W56" s="279"/>
      <c r="X56" s="278"/>
      <c r="Y56" s="278"/>
      <c r="Z56" s="278"/>
      <c r="AA56" s="279"/>
      <c r="AB56" s="240">
        <f t="shared" si="5"/>
        <v>0</v>
      </c>
      <c r="AC56" s="241">
        <f t="shared" si="5"/>
        <v>0</v>
      </c>
      <c r="AD56" s="241">
        <f t="shared" si="5"/>
        <v>0</v>
      </c>
      <c r="AE56" s="241">
        <f t="shared" si="5"/>
        <v>0</v>
      </c>
      <c r="AF56" s="241">
        <f t="shared" si="5"/>
        <v>0</v>
      </c>
      <c r="AG56" s="241">
        <f t="shared" si="5"/>
        <v>0</v>
      </c>
      <c r="AH56" s="241">
        <f t="shared" si="5"/>
        <v>0</v>
      </c>
      <c r="AI56" s="241">
        <f t="shared" si="5"/>
        <v>0</v>
      </c>
      <c r="AJ56" s="241">
        <f t="shared" si="5"/>
        <v>0</v>
      </c>
      <c r="AK56" s="241">
        <f t="shared" si="5"/>
        <v>0</v>
      </c>
      <c r="AL56" s="241">
        <f t="shared" si="5"/>
        <v>0</v>
      </c>
      <c r="AM56" s="241">
        <f t="shared" si="5"/>
        <v>0</v>
      </c>
      <c r="AN56" s="241">
        <f t="shared" si="5"/>
        <v>0</v>
      </c>
      <c r="AO56" s="242">
        <f t="shared" si="5"/>
        <v>0</v>
      </c>
      <c r="AP56" s="241">
        <f t="shared" si="5"/>
        <v>0</v>
      </c>
      <c r="AQ56" s="241">
        <f t="shared" si="5"/>
        <v>0</v>
      </c>
      <c r="AR56" s="241">
        <f t="shared" si="4"/>
        <v>0</v>
      </c>
      <c r="AS56" s="241">
        <f t="shared" si="4"/>
        <v>0</v>
      </c>
      <c r="AT56" s="244">
        <f t="shared" si="4"/>
        <v>0</v>
      </c>
      <c r="EF56" s="254"/>
      <c r="EG56" s="254"/>
    </row>
    <row r="57" spans="2:137">
      <c r="B57" s="637"/>
      <c r="C57" s="271">
        <v>9825022</v>
      </c>
      <c r="D57" s="272" t="s">
        <v>274</v>
      </c>
      <c r="E57" s="273"/>
      <c r="F57" s="274"/>
      <c r="G57" s="275"/>
      <c r="H57" s="276">
        <v>1.0428437500000002E-3</v>
      </c>
      <c r="I57" s="277"/>
      <c r="J57" s="278"/>
      <c r="K57" s="278"/>
      <c r="L57" s="278"/>
      <c r="M57" s="278"/>
      <c r="N57" s="278"/>
      <c r="O57" s="278"/>
      <c r="P57" s="278"/>
      <c r="Q57" s="278"/>
      <c r="R57" s="278"/>
      <c r="S57" s="278"/>
      <c r="T57" s="278"/>
      <c r="U57" s="278"/>
      <c r="V57" s="279"/>
      <c r="W57" s="279"/>
      <c r="X57" s="278"/>
      <c r="Y57" s="278"/>
      <c r="Z57" s="278"/>
      <c r="AA57" s="279"/>
      <c r="AB57" s="240">
        <f t="shared" si="5"/>
        <v>0</v>
      </c>
      <c r="AC57" s="241">
        <f t="shared" si="5"/>
        <v>0</v>
      </c>
      <c r="AD57" s="241">
        <f t="shared" si="5"/>
        <v>0</v>
      </c>
      <c r="AE57" s="241">
        <f t="shared" si="5"/>
        <v>0</v>
      </c>
      <c r="AF57" s="241">
        <f t="shared" si="5"/>
        <v>0</v>
      </c>
      <c r="AG57" s="241">
        <f t="shared" si="5"/>
        <v>0</v>
      </c>
      <c r="AH57" s="241">
        <f t="shared" si="5"/>
        <v>0</v>
      </c>
      <c r="AI57" s="241">
        <f t="shared" si="5"/>
        <v>0</v>
      </c>
      <c r="AJ57" s="241">
        <f t="shared" si="5"/>
        <v>0</v>
      </c>
      <c r="AK57" s="241">
        <f t="shared" si="5"/>
        <v>0</v>
      </c>
      <c r="AL57" s="241">
        <f t="shared" si="5"/>
        <v>0</v>
      </c>
      <c r="AM57" s="241">
        <f t="shared" si="5"/>
        <v>0</v>
      </c>
      <c r="AN57" s="241">
        <f t="shared" si="5"/>
        <v>0</v>
      </c>
      <c r="AO57" s="242">
        <f t="shared" si="5"/>
        <v>0</v>
      </c>
      <c r="AP57" s="241">
        <f t="shared" si="5"/>
        <v>0</v>
      </c>
      <c r="AQ57" s="241">
        <f t="shared" si="5"/>
        <v>0</v>
      </c>
      <c r="AR57" s="241">
        <f t="shared" si="4"/>
        <v>0</v>
      </c>
      <c r="AS57" s="241">
        <f t="shared" si="4"/>
        <v>0</v>
      </c>
      <c r="AT57" s="244">
        <f t="shared" si="4"/>
        <v>0</v>
      </c>
      <c r="EF57" s="254"/>
      <c r="EG57" s="254"/>
    </row>
    <row r="58" spans="2:137">
      <c r="B58" s="637"/>
      <c r="C58" s="271">
        <v>9825023</v>
      </c>
      <c r="D58" s="272" t="s">
        <v>275</v>
      </c>
      <c r="E58" s="273"/>
      <c r="F58" s="274"/>
      <c r="G58" s="275"/>
      <c r="H58" s="276">
        <v>1.2431250000000001E-3</v>
      </c>
      <c r="I58" s="277"/>
      <c r="J58" s="278"/>
      <c r="K58" s="278"/>
      <c r="L58" s="278"/>
      <c r="M58" s="278"/>
      <c r="N58" s="278"/>
      <c r="O58" s="278"/>
      <c r="P58" s="278"/>
      <c r="Q58" s="278"/>
      <c r="R58" s="278"/>
      <c r="S58" s="278"/>
      <c r="T58" s="278"/>
      <c r="U58" s="278"/>
      <c r="V58" s="279"/>
      <c r="W58" s="279"/>
      <c r="X58" s="278"/>
      <c r="Y58" s="278"/>
      <c r="Z58" s="278"/>
      <c r="AA58" s="279"/>
      <c r="AB58" s="240">
        <f t="shared" si="5"/>
        <v>0</v>
      </c>
      <c r="AC58" s="241">
        <f t="shared" si="5"/>
        <v>0</v>
      </c>
      <c r="AD58" s="241">
        <f t="shared" si="5"/>
        <v>0</v>
      </c>
      <c r="AE58" s="241">
        <f t="shared" si="5"/>
        <v>0</v>
      </c>
      <c r="AF58" s="241">
        <f t="shared" si="5"/>
        <v>0</v>
      </c>
      <c r="AG58" s="241">
        <f t="shared" si="5"/>
        <v>0</v>
      </c>
      <c r="AH58" s="241">
        <f t="shared" si="5"/>
        <v>0</v>
      </c>
      <c r="AI58" s="241">
        <f t="shared" si="5"/>
        <v>0</v>
      </c>
      <c r="AJ58" s="241">
        <f t="shared" si="5"/>
        <v>0</v>
      </c>
      <c r="AK58" s="241">
        <f t="shared" si="5"/>
        <v>0</v>
      </c>
      <c r="AL58" s="241">
        <f t="shared" si="5"/>
        <v>0</v>
      </c>
      <c r="AM58" s="241">
        <f t="shared" si="5"/>
        <v>0</v>
      </c>
      <c r="AN58" s="241">
        <f t="shared" si="5"/>
        <v>0</v>
      </c>
      <c r="AO58" s="242">
        <f t="shared" si="5"/>
        <v>0</v>
      </c>
      <c r="AP58" s="241">
        <f t="shared" si="5"/>
        <v>0</v>
      </c>
      <c r="AQ58" s="241">
        <f t="shared" si="5"/>
        <v>0</v>
      </c>
      <c r="AR58" s="241">
        <f t="shared" si="4"/>
        <v>0</v>
      </c>
      <c r="AS58" s="241">
        <f t="shared" si="4"/>
        <v>0</v>
      </c>
      <c r="AT58" s="244">
        <f t="shared" si="4"/>
        <v>0</v>
      </c>
      <c r="EF58" s="254"/>
      <c r="EG58" s="254"/>
    </row>
    <row r="59" spans="2:137">
      <c r="B59" s="637"/>
      <c r="C59" s="271">
        <v>9825132</v>
      </c>
      <c r="D59" s="272" t="s">
        <v>276</v>
      </c>
      <c r="E59" s="273"/>
      <c r="F59" s="274"/>
      <c r="G59" s="275"/>
      <c r="H59" s="276">
        <v>7.6800000000000002E-4</v>
      </c>
      <c r="I59" s="277"/>
      <c r="J59" s="278"/>
      <c r="K59" s="278"/>
      <c r="L59" s="278"/>
      <c r="M59" s="278"/>
      <c r="N59" s="278"/>
      <c r="O59" s="278"/>
      <c r="P59" s="278"/>
      <c r="Q59" s="278"/>
      <c r="R59" s="278"/>
      <c r="S59" s="278"/>
      <c r="T59" s="278"/>
      <c r="U59" s="278"/>
      <c r="V59" s="279"/>
      <c r="W59" s="279"/>
      <c r="X59" s="278"/>
      <c r="Y59" s="278"/>
      <c r="Z59" s="278"/>
      <c r="AA59" s="279"/>
      <c r="AB59" s="240">
        <f t="shared" si="5"/>
        <v>0</v>
      </c>
      <c r="AC59" s="241">
        <f t="shared" si="5"/>
        <v>0</v>
      </c>
      <c r="AD59" s="241">
        <f t="shared" si="5"/>
        <v>0</v>
      </c>
      <c r="AE59" s="241">
        <f t="shared" si="5"/>
        <v>0</v>
      </c>
      <c r="AF59" s="241">
        <f t="shared" si="5"/>
        <v>0</v>
      </c>
      <c r="AG59" s="241">
        <f t="shared" si="5"/>
        <v>0</v>
      </c>
      <c r="AH59" s="241">
        <f t="shared" si="5"/>
        <v>0</v>
      </c>
      <c r="AI59" s="241">
        <f t="shared" ref="AG59:AQ81" si="6">$H59*P59</f>
        <v>0</v>
      </c>
      <c r="AJ59" s="241">
        <f t="shared" si="6"/>
        <v>0</v>
      </c>
      <c r="AK59" s="241">
        <f t="shared" si="6"/>
        <v>0</v>
      </c>
      <c r="AL59" s="241">
        <f t="shared" si="6"/>
        <v>0</v>
      </c>
      <c r="AM59" s="241">
        <f t="shared" si="6"/>
        <v>0</v>
      </c>
      <c r="AN59" s="241">
        <f t="shared" si="6"/>
        <v>0</v>
      </c>
      <c r="AO59" s="242">
        <f t="shared" si="6"/>
        <v>0</v>
      </c>
      <c r="AP59" s="241">
        <f t="shared" si="6"/>
        <v>0</v>
      </c>
      <c r="AQ59" s="241">
        <f t="shared" si="6"/>
        <v>0</v>
      </c>
      <c r="AR59" s="241">
        <f t="shared" si="4"/>
        <v>0</v>
      </c>
      <c r="AS59" s="241">
        <f t="shared" si="4"/>
        <v>0</v>
      </c>
      <c r="AT59" s="244">
        <f t="shared" si="4"/>
        <v>0</v>
      </c>
      <c r="EF59" s="254"/>
      <c r="EG59" s="254"/>
    </row>
    <row r="60" spans="2:137">
      <c r="B60" s="637"/>
      <c r="C60" s="271">
        <v>9825135</v>
      </c>
      <c r="D60" s="272" t="s">
        <v>277</v>
      </c>
      <c r="E60" s="273"/>
      <c r="F60" s="274"/>
      <c r="G60" s="275"/>
      <c r="H60" s="276">
        <v>3.0195000000000005E-3</v>
      </c>
      <c r="I60" s="277"/>
      <c r="J60" s="278"/>
      <c r="K60" s="278"/>
      <c r="L60" s="278"/>
      <c r="M60" s="278"/>
      <c r="N60" s="278"/>
      <c r="O60" s="278"/>
      <c r="P60" s="278"/>
      <c r="Q60" s="278"/>
      <c r="R60" s="278"/>
      <c r="S60" s="278"/>
      <c r="T60" s="278"/>
      <c r="U60" s="278"/>
      <c r="V60" s="279"/>
      <c r="W60" s="279"/>
      <c r="X60" s="278"/>
      <c r="Y60" s="278"/>
      <c r="Z60" s="278"/>
      <c r="AA60" s="279"/>
      <c r="AB60" s="240">
        <f t="shared" ref="AB60:AH81" si="7">$H60*I60</f>
        <v>0</v>
      </c>
      <c r="AC60" s="241">
        <f t="shared" si="7"/>
        <v>0</v>
      </c>
      <c r="AD60" s="241">
        <f t="shared" si="7"/>
        <v>0</v>
      </c>
      <c r="AE60" s="241">
        <f t="shared" si="7"/>
        <v>0</v>
      </c>
      <c r="AF60" s="241">
        <f t="shared" si="7"/>
        <v>0</v>
      </c>
      <c r="AG60" s="241">
        <f t="shared" si="6"/>
        <v>0</v>
      </c>
      <c r="AH60" s="241">
        <f t="shared" si="6"/>
        <v>0</v>
      </c>
      <c r="AI60" s="241">
        <f t="shared" si="6"/>
        <v>0</v>
      </c>
      <c r="AJ60" s="241">
        <f t="shared" si="6"/>
        <v>0</v>
      </c>
      <c r="AK60" s="241">
        <f t="shared" si="6"/>
        <v>0</v>
      </c>
      <c r="AL60" s="241">
        <f t="shared" si="6"/>
        <v>0</v>
      </c>
      <c r="AM60" s="241">
        <f t="shared" si="6"/>
        <v>0</v>
      </c>
      <c r="AN60" s="241">
        <f t="shared" si="6"/>
        <v>0</v>
      </c>
      <c r="AO60" s="242">
        <f t="shared" si="6"/>
        <v>0</v>
      </c>
      <c r="AP60" s="241">
        <f t="shared" si="6"/>
        <v>0</v>
      </c>
      <c r="AQ60" s="241">
        <f t="shared" si="6"/>
        <v>0</v>
      </c>
      <c r="AR60" s="241">
        <f t="shared" si="4"/>
        <v>0</v>
      </c>
      <c r="AS60" s="241">
        <f t="shared" si="4"/>
        <v>0</v>
      </c>
      <c r="AT60" s="244">
        <f t="shared" si="4"/>
        <v>0</v>
      </c>
      <c r="EF60" s="254"/>
      <c r="EG60" s="254"/>
    </row>
    <row r="61" spans="2:137">
      <c r="B61" s="637"/>
      <c r="C61" s="271">
        <v>9825164</v>
      </c>
      <c r="D61" s="272" t="s">
        <v>278</v>
      </c>
      <c r="E61" s="273"/>
      <c r="F61" s="274"/>
      <c r="G61" s="275"/>
      <c r="H61" s="276">
        <v>6.8310000000000007E-4</v>
      </c>
      <c r="I61" s="277"/>
      <c r="J61" s="278"/>
      <c r="K61" s="278"/>
      <c r="L61" s="278"/>
      <c r="M61" s="278"/>
      <c r="N61" s="278"/>
      <c r="O61" s="278"/>
      <c r="P61" s="278"/>
      <c r="Q61" s="278"/>
      <c r="R61" s="278"/>
      <c r="S61" s="278"/>
      <c r="T61" s="278"/>
      <c r="U61" s="278"/>
      <c r="V61" s="279"/>
      <c r="W61" s="279"/>
      <c r="X61" s="278"/>
      <c r="Y61" s="278"/>
      <c r="Z61" s="278"/>
      <c r="AA61" s="279"/>
      <c r="AB61" s="240">
        <f t="shared" si="7"/>
        <v>0</v>
      </c>
      <c r="AC61" s="241">
        <f t="shared" si="7"/>
        <v>0</v>
      </c>
      <c r="AD61" s="241">
        <f t="shared" si="7"/>
        <v>0</v>
      </c>
      <c r="AE61" s="241">
        <f t="shared" si="7"/>
        <v>0</v>
      </c>
      <c r="AF61" s="241">
        <f t="shared" si="7"/>
        <v>0</v>
      </c>
      <c r="AG61" s="241">
        <f t="shared" si="6"/>
        <v>0</v>
      </c>
      <c r="AH61" s="241">
        <f t="shared" si="6"/>
        <v>0</v>
      </c>
      <c r="AI61" s="241">
        <f t="shared" si="6"/>
        <v>0</v>
      </c>
      <c r="AJ61" s="241">
        <f t="shared" si="6"/>
        <v>0</v>
      </c>
      <c r="AK61" s="241">
        <f t="shared" si="6"/>
        <v>0</v>
      </c>
      <c r="AL61" s="241">
        <f t="shared" si="6"/>
        <v>0</v>
      </c>
      <c r="AM61" s="241">
        <f t="shared" si="6"/>
        <v>0</v>
      </c>
      <c r="AN61" s="241">
        <f t="shared" si="6"/>
        <v>0</v>
      </c>
      <c r="AO61" s="242">
        <f t="shared" si="6"/>
        <v>0</v>
      </c>
      <c r="AP61" s="241">
        <f t="shared" si="6"/>
        <v>0</v>
      </c>
      <c r="AQ61" s="241">
        <f t="shared" si="6"/>
        <v>0</v>
      </c>
      <c r="AR61" s="241">
        <f t="shared" si="4"/>
        <v>0</v>
      </c>
      <c r="AS61" s="241">
        <f t="shared" si="4"/>
        <v>0</v>
      </c>
      <c r="AT61" s="244">
        <f t="shared" si="4"/>
        <v>0</v>
      </c>
      <c r="EF61" s="254"/>
      <c r="EG61" s="254"/>
    </row>
    <row r="62" spans="2:137">
      <c r="B62" s="637"/>
      <c r="C62" s="271">
        <v>9825171</v>
      </c>
      <c r="D62" s="272" t="s">
        <v>279</v>
      </c>
      <c r="E62" s="273"/>
      <c r="F62" s="274"/>
      <c r="G62" s="275"/>
      <c r="H62" s="276">
        <v>1.5600000000000002E-3</v>
      </c>
      <c r="I62" s="277"/>
      <c r="J62" s="278"/>
      <c r="K62" s="278"/>
      <c r="L62" s="278"/>
      <c r="M62" s="278"/>
      <c r="N62" s="278"/>
      <c r="O62" s="278"/>
      <c r="P62" s="278"/>
      <c r="Q62" s="278"/>
      <c r="R62" s="278"/>
      <c r="S62" s="278"/>
      <c r="T62" s="278"/>
      <c r="U62" s="278"/>
      <c r="V62" s="279"/>
      <c r="W62" s="279"/>
      <c r="X62" s="278"/>
      <c r="Y62" s="278"/>
      <c r="Z62" s="278"/>
      <c r="AA62" s="279"/>
      <c r="AB62" s="240">
        <f t="shared" si="7"/>
        <v>0</v>
      </c>
      <c r="AC62" s="241">
        <f t="shared" si="7"/>
        <v>0</v>
      </c>
      <c r="AD62" s="241">
        <f t="shared" si="7"/>
        <v>0</v>
      </c>
      <c r="AE62" s="241">
        <f t="shared" si="7"/>
        <v>0</v>
      </c>
      <c r="AF62" s="241">
        <f t="shared" si="7"/>
        <v>0</v>
      </c>
      <c r="AG62" s="241">
        <f t="shared" si="6"/>
        <v>0</v>
      </c>
      <c r="AH62" s="241">
        <f t="shared" si="6"/>
        <v>0</v>
      </c>
      <c r="AI62" s="241">
        <f t="shared" si="6"/>
        <v>0</v>
      </c>
      <c r="AJ62" s="241">
        <f t="shared" si="6"/>
        <v>0</v>
      </c>
      <c r="AK62" s="241">
        <f t="shared" si="6"/>
        <v>0</v>
      </c>
      <c r="AL62" s="241">
        <f t="shared" si="6"/>
        <v>0</v>
      </c>
      <c r="AM62" s="241">
        <f t="shared" si="6"/>
        <v>0</v>
      </c>
      <c r="AN62" s="241">
        <f t="shared" si="6"/>
        <v>0</v>
      </c>
      <c r="AO62" s="242">
        <f t="shared" si="6"/>
        <v>0</v>
      </c>
      <c r="AP62" s="241">
        <f t="shared" si="6"/>
        <v>0</v>
      </c>
      <c r="AQ62" s="241">
        <f t="shared" si="6"/>
        <v>0</v>
      </c>
      <c r="AR62" s="241">
        <f t="shared" si="4"/>
        <v>0</v>
      </c>
      <c r="AS62" s="241">
        <f t="shared" si="4"/>
        <v>0</v>
      </c>
      <c r="AT62" s="244">
        <f t="shared" si="4"/>
        <v>0</v>
      </c>
      <c r="EF62" s="254"/>
      <c r="EG62" s="254"/>
    </row>
    <row r="63" spans="2:137">
      <c r="B63" s="637"/>
      <c r="C63" s="271">
        <v>9825155</v>
      </c>
      <c r="D63" s="272" t="s">
        <v>280</v>
      </c>
      <c r="E63" s="273"/>
      <c r="F63" s="274"/>
      <c r="G63" s="275"/>
      <c r="H63" s="276">
        <v>5.5836000000000002E-3</v>
      </c>
      <c r="I63" s="277"/>
      <c r="J63" s="278"/>
      <c r="K63" s="278"/>
      <c r="L63" s="278"/>
      <c r="M63" s="278"/>
      <c r="N63" s="278"/>
      <c r="O63" s="278"/>
      <c r="P63" s="278"/>
      <c r="Q63" s="278"/>
      <c r="R63" s="278"/>
      <c r="S63" s="278"/>
      <c r="T63" s="278"/>
      <c r="U63" s="278"/>
      <c r="V63" s="279"/>
      <c r="W63" s="279"/>
      <c r="X63" s="278"/>
      <c r="Y63" s="278"/>
      <c r="Z63" s="278"/>
      <c r="AA63" s="279"/>
      <c r="AB63" s="240">
        <f t="shared" si="7"/>
        <v>0</v>
      </c>
      <c r="AC63" s="241">
        <f t="shared" si="7"/>
        <v>0</v>
      </c>
      <c r="AD63" s="241">
        <f t="shared" si="7"/>
        <v>0</v>
      </c>
      <c r="AE63" s="241">
        <f t="shared" si="7"/>
        <v>0</v>
      </c>
      <c r="AF63" s="241">
        <f t="shared" si="7"/>
        <v>0</v>
      </c>
      <c r="AG63" s="241">
        <f t="shared" si="6"/>
        <v>0</v>
      </c>
      <c r="AH63" s="241">
        <f t="shared" si="6"/>
        <v>0</v>
      </c>
      <c r="AI63" s="241">
        <f t="shared" si="6"/>
        <v>0</v>
      </c>
      <c r="AJ63" s="241">
        <f t="shared" si="6"/>
        <v>0</v>
      </c>
      <c r="AK63" s="241">
        <f t="shared" si="6"/>
        <v>0</v>
      </c>
      <c r="AL63" s="241">
        <f t="shared" si="6"/>
        <v>0</v>
      </c>
      <c r="AM63" s="241">
        <f t="shared" si="6"/>
        <v>0</v>
      </c>
      <c r="AN63" s="241">
        <f t="shared" si="6"/>
        <v>0</v>
      </c>
      <c r="AO63" s="242">
        <f t="shared" si="6"/>
        <v>0</v>
      </c>
      <c r="AP63" s="241">
        <f t="shared" si="6"/>
        <v>0</v>
      </c>
      <c r="AQ63" s="241">
        <f t="shared" si="6"/>
        <v>0</v>
      </c>
      <c r="AR63" s="241">
        <f t="shared" si="4"/>
        <v>0</v>
      </c>
      <c r="AS63" s="241">
        <f t="shared" si="4"/>
        <v>0</v>
      </c>
      <c r="AT63" s="244">
        <f t="shared" si="4"/>
        <v>0</v>
      </c>
      <c r="EF63" s="254"/>
      <c r="EG63" s="254"/>
    </row>
    <row r="64" spans="2:137">
      <c r="B64" s="637"/>
      <c r="C64" s="271">
        <v>9825156</v>
      </c>
      <c r="D64" s="272" t="s">
        <v>281</v>
      </c>
      <c r="E64" s="273"/>
      <c r="F64" s="274"/>
      <c r="G64" s="275"/>
      <c r="H64" s="276">
        <v>6.3382000000000004E-3</v>
      </c>
      <c r="I64" s="277"/>
      <c r="J64" s="278"/>
      <c r="K64" s="278"/>
      <c r="L64" s="278"/>
      <c r="M64" s="278"/>
      <c r="N64" s="278"/>
      <c r="O64" s="278"/>
      <c r="P64" s="278"/>
      <c r="Q64" s="278"/>
      <c r="R64" s="278"/>
      <c r="S64" s="278"/>
      <c r="T64" s="278"/>
      <c r="U64" s="278"/>
      <c r="V64" s="279"/>
      <c r="W64" s="279"/>
      <c r="X64" s="278"/>
      <c r="Y64" s="278"/>
      <c r="Z64" s="278"/>
      <c r="AA64" s="279"/>
      <c r="AB64" s="240">
        <f t="shared" si="7"/>
        <v>0</v>
      </c>
      <c r="AC64" s="241">
        <f t="shared" si="7"/>
        <v>0</v>
      </c>
      <c r="AD64" s="241">
        <f t="shared" si="7"/>
        <v>0</v>
      </c>
      <c r="AE64" s="241">
        <f t="shared" si="7"/>
        <v>0</v>
      </c>
      <c r="AF64" s="241">
        <f t="shared" si="7"/>
        <v>0</v>
      </c>
      <c r="AG64" s="241">
        <f t="shared" si="6"/>
        <v>0</v>
      </c>
      <c r="AH64" s="241">
        <f t="shared" si="6"/>
        <v>0</v>
      </c>
      <c r="AI64" s="241">
        <f t="shared" si="6"/>
        <v>0</v>
      </c>
      <c r="AJ64" s="241">
        <f t="shared" si="6"/>
        <v>0</v>
      </c>
      <c r="AK64" s="241">
        <f t="shared" si="6"/>
        <v>0</v>
      </c>
      <c r="AL64" s="241">
        <f t="shared" si="6"/>
        <v>0</v>
      </c>
      <c r="AM64" s="241">
        <f t="shared" si="6"/>
        <v>0</v>
      </c>
      <c r="AN64" s="241">
        <f t="shared" si="6"/>
        <v>0</v>
      </c>
      <c r="AO64" s="242">
        <f t="shared" si="6"/>
        <v>0</v>
      </c>
      <c r="AP64" s="241">
        <f t="shared" si="6"/>
        <v>0</v>
      </c>
      <c r="AQ64" s="241">
        <f t="shared" si="6"/>
        <v>0</v>
      </c>
      <c r="AR64" s="241">
        <f t="shared" si="4"/>
        <v>0</v>
      </c>
      <c r="AS64" s="241">
        <f t="shared" si="4"/>
        <v>0</v>
      </c>
      <c r="AT64" s="244">
        <f t="shared" si="4"/>
        <v>0</v>
      </c>
      <c r="EF64" s="254"/>
      <c r="EG64" s="254"/>
    </row>
    <row r="65" spans="2:137">
      <c r="B65" s="637"/>
      <c r="C65" s="271">
        <v>9825157</v>
      </c>
      <c r="D65" s="272" t="s">
        <v>282</v>
      </c>
      <c r="E65" s="273"/>
      <c r="F65" s="274"/>
      <c r="G65" s="275"/>
      <c r="H65" s="276">
        <v>8.4018000000000009E-3</v>
      </c>
      <c r="I65" s="277"/>
      <c r="J65" s="278"/>
      <c r="K65" s="278"/>
      <c r="L65" s="278"/>
      <c r="M65" s="278"/>
      <c r="N65" s="278"/>
      <c r="O65" s="278"/>
      <c r="P65" s="278"/>
      <c r="Q65" s="278"/>
      <c r="R65" s="278"/>
      <c r="S65" s="278"/>
      <c r="T65" s="278"/>
      <c r="U65" s="278"/>
      <c r="V65" s="279"/>
      <c r="W65" s="279"/>
      <c r="X65" s="278"/>
      <c r="Y65" s="278"/>
      <c r="Z65" s="278"/>
      <c r="AA65" s="279"/>
      <c r="AB65" s="240">
        <f t="shared" si="7"/>
        <v>0</v>
      </c>
      <c r="AC65" s="241">
        <f t="shared" si="7"/>
        <v>0</v>
      </c>
      <c r="AD65" s="241">
        <f t="shared" si="7"/>
        <v>0</v>
      </c>
      <c r="AE65" s="241">
        <f t="shared" si="7"/>
        <v>0</v>
      </c>
      <c r="AF65" s="241">
        <f t="shared" si="7"/>
        <v>0</v>
      </c>
      <c r="AG65" s="241">
        <f t="shared" si="6"/>
        <v>0</v>
      </c>
      <c r="AH65" s="241">
        <f t="shared" si="6"/>
        <v>0</v>
      </c>
      <c r="AI65" s="241">
        <f t="shared" si="6"/>
        <v>0</v>
      </c>
      <c r="AJ65" s="241">
        <f t="shared" si="6"/>
        <v>0</v>
      </c>
      <c r="AK65" s="241">
        <f t="shared" si="6"/>
        <v>0</v>
      </c>
      <c r="AL65" s="241">
        <f t="shared" si="6"/>
        <v>0</v>
      </c>
      <c r="AM65" s="241">
        <f t="shared" si="6"/>
        <v>0</v>
      </c>
      <c r="AN65" s="241">
        <f t="shared" si="6"/>
        <v>0</v>
      </c>
      <c r="AO65" s="242">
        <f t="shared" si="6"/>
        <v>0</v>
      </c>
      <c r="AP65" s="241">
        <f t="shared" si="6"/>
        <v>0</v>
      </c>
      <c r="AQ65" s="241">
        <f t="shared" si="6"/>
        <v>0</v>
      </c>
      <c r="AR65" s="241">
        <f t="shared" si="4"/>
        <v>0</v>
      </c>
      <c r="AS65" s="241">
        <f t="shared" si="4"/>
        <v>0</v>
      </c>
      <c r="AT65" s="244">
        <f t="shared" si="4"/>
        <v>0</v>
      </c>
      <c r="EF65" s="254"/>
      <c r="EG65" s="254"/>
    </row>
    <row r="66" spans="2:137">
      <c r="B66" s="637"/>
      <c r="C66" s="271">
        <v>9825431</v>
      </c>
      <c r="D66" s="272" t="s">
        <v>283</v>
      </c>
      <c r="E66" s="273"/>
      <c r="F66" s="274"/>
      <c r="G66" s="275"/>
      <c r="H66" s="276">
        <v>2.8349999999999998E-3</v>
      </c>
      <c r="I66" s="277"/>
      <c r="J66" s="278"/>
      <c r="K66" s="278"/>
      <c r="L66" s="278"/>
      <c r="M66" s="278"/>
      <c r="N66" s="278"/>
      <c r="O66" s="278"/>
      <c r="P66" s="278"/>
      <c r="Q66" s="278"/>
      <c r="R66" s="278"/>
      <c r="S66" s="278"/>
      <c r="T66" s="278"/>
      <c r="U66" s="278"/>
      <c r="V66" s="279"/>
      <c r="W66" s="279"/>
      <c r="X66" s="278"/>
      <c r="Y66" s="278"/>
      <c r="Z66" s="278"/>
      <c r="AA66" s="279"/>
      <c r="AB66" s="240">
        <f t="shared" si="7"/>
        <v>0</v>
      </c>
      <c r="AC66" s="241">
        <f t="shared" si="7"/>
        <v>0</v>
      </c>
      <c r="AD66" s="241">
        <f t="shared" si="7"/>
        <v>0</v>
      </c>
      <c r="AE66" s="241">
        <f t="shared" si="7"/>
        <v>0</v>
      </c>
      <c r="AF66" s="241">
        <f t="shared" si="7"/>
        <v>0</v>
      </c>
      <c r="AG66" s="241">
        <f t="shared" si="6"/>
        <v>0</v>
      </c>
      <c r="AH66" s="241">
        <f t="shared" si="6"/>
        <v>0</v>
      </c>
      <c r="AI66" s="241">
        <f t="shared" si="6"/>
        <v>0</v>
      </c>
      <c r="AJ66" s="241">
        <f t="shared" si="6"/>
        <v>0</v>
      </c>
      <c r="AK66" s="241">
        <f t="shared" si="6"/>
        <v>0</v>
      </c>
      <c r="AL66" s="241">
        <f t="shared" si="6"/>
        <v>0</v>
      </c>
      <c r="AM66" s="241">
        <f t="shared" si="6"/>
        <v>0</v>
      </c>
      <c r="AN66" s="241">
        <f t="shared" si="6"/>
        <v>0</v>
      </c>
      <c r="AO66" s="242">
        <f t="shared" si="6"/>
        <v>0</v>
      </c>
      <c r="AP66" s="241">
        <f t="shared" si="6"/>
        <v>0</v>
      </c>
      <c r="AQ66" s="241">
        <f t="shared" si="6"/>
        <v>0</v>
      </c>
      <c r="AR66" s="241">
        <f t="shared" si="4"/>
        <v>0</v>
      </c>
      <c r="AS66" s="241">
        <f t="shared" si="4"/>
        <v>0</v>
      </c>
      <c r="AT66" s="244">
        <f t="shared" si="4"/>
        <v>0</v>
      </c>
      <c r="EF66" s="254"/>
      <c r="EG66" s="254"/>
    </row>
    <row r="67" spans="2:137">
      <c r="B67" s="637"/>
      <c r="C67" s="271">
        <v>9825451</v>
      </c>
      <c r="D67" s="272" t="s">
        <v>284</v>
      </c>
      <c r="E67" s="273"/>
      <c r="F67" s="274"/>
      <c r="G67" s="275"/>
      <c r="H67" s="276">
        <v>2.5116750000000001E-3</v>
      </c>
      <c r="I67" s="277"/>
      <c r="J67" s="278"/>
      <c r="K67" s="278"/>
      <c r="L67" s="278"/>
      <c r="M67" s="278"/>
      <c r="N67" s="278"/>
      <c r="O67" s="278"/>
      <c r="P67" s="278"/>
      <c r="Q67" s="278"/>
      <c r="R67" s="278"/>
      <c r="S67" s="278"/>
      <c r="T67" s="278"/>
      <c r="U67" s="278"/>
      <c r="V67" s="279"/>
      <c r="W67" s="279"/>
      <c r="X67" s="278"/>
      <c r="Y67" s="278"/>
      <c r="Z67" s="278"/>
      <c r="AA67" s="279"/>
      <c r="AB67" s="240">
        <f t="shared" si="7"/>
        <v>0</v>
      </c>
      <c r="AC67" s="241">
        <f t="shared" si="7"/>
        <v>0</v>
      </c>
      <c r="AD67" s="241">
        <f t="shared" si="7"/>
        <v>0</v>
      </c>
      <c r="AE67" s="241">
        <f t="shared" si="7"/>
        <v>0</v>
      </c>
      <c r="AF67" s="241">
        <f t="shared" si="7"/>
        <v>0</v>
      </c>
      <c r="AG67" s="241">
        <f t="shared" si="6"/>
        <v>0</v>
      </c>
      <c r="AH67" s="241">
        <f t="shared" si="6"/>
        <v>0</v>
      </c>
      <c r="AI67" s="241">
        <f t="shared" si="6"/>
        <v>0</v>
      </c>
      <c r="AJ67" s="241">
        <f t="shared" si="6"/>
        <v>0</v>
      </c>
      <c r="AK67" s="241">
        <f t="shared" si="6"/>
        <v>0</v>
      </c>
      <c r="AL67" s="241">
        <f t="shared" si="6"/>
        <v>0</v>
      </c>
      <c r="AM67" s="241">
        <f t="shared" si="6"/>
        <v>0</v>
      </c>
      <c r="AN67" s="241">
        <f t="shared" si="6"/>
        <v>0</v>
      </c>
      <c r="AO67" s="242">
        <f t="shared" si="6"/>
        <v>0</v>
      </c>
      <c r="AP67" s="241">
        <f t="shared" si="6"/>
        <v>0</v>
      </c>
      <c r="AQ67" s="241">
        <f t="shared" si="6"/>
        <v>0</v>
      </c>
      <c r="AR67" s="241">
        <f t="shared" si="4"/>
        <v>0</v>
      </c>
      <c r="AS67" s="241">
        <f t="shared" si="4"/>
        <v>0</v>
      </c>
      <c r="AT67" s="244">
        <f t="shared" si="4"/>
        <v>0</v>
      </c>
      <c r="EF67" s="254"/>
      <c r="EG67" s="254"/>
    </row>
    <row r="68" spans="2:137">
      <c r="B68" s="637"/>
      <c r="C68" s="271">
        <v>9825452</v>
      </c>
      <c r="D68" s="272" t="s">
        <v>285</v>
      </c>
      <c r="E68" s="273"/>
      <c r="F68" s="274"/>
      <c r="G68" s="275"/>
      <c r="H68" s="276">
        <v>2.5116750000000001E-3</v>
      </c>
      <c r="I68" s="277"/>
      <c r="J68" s="278"/>
      <c r="K68" s="278"/>
      <c r="L68" s="278"/>
      <c r="M68" s="278"/>
      <c r="N68" s="278"/>
      <c r="O68" s="278"/>
      <c r="P68" s="278"/>
      <c r="Q68" s="278"/>
      <c r="R68" s="278"/>
      <c r="S68" s="278"/>
      <c r="T68" s="278"/>
      <c r="U68" s="278"/>
      <c r="V68" s="279"/>
      <c r="W68" s="279"/>
      <c r="X68" s="278"/>
      <c r="Y68" s="278"/>
      <c r="Z68" s="278"/>
      <c r="AA68" s="279"/>
      <c r="AB68" s="240">
        <f t="shared" si="7"/>
        <v>0</v>
      </c>
      <c r="AC68" s="241">
        <f t="shared" si="7"/>
        <v>0</v>
      </c>
      <c r="AD68" s="241">
        <f t="shared" si="7"/>
        <v>0</v>
      </c>
      <c r="AE68" s="241">
        <f t="shared" si="7"/>
        <v>0</v>
      </c>
      <c r="AF68" s="241">
        <f t="shared" si="7"/>
        <v>0</v>
      </c>
      <c r="AG68" s="241">
        <f t="shared" si="7"/>
        <v>0</v>
      </c>
      <c r="AH68" s="241">
        <f t="shared" si="7"/>
        <v>0</v>
      </c>
      <c r="AI68" s="241">
        <f t="shared" si="6"/>
        <v>0</v>
      </c>
      <c r="AJ68" s="241">
        <f t="shared" si="6"/>
        <v>0</v>
      </c>
      <c r="AK68" s="241">
        <f t="shared" si="6"/>
        <v>0</v>
      </c>
      <c r="AL68" s="241">
        <f t="shared" si="6"/>
        <v>0</v>
      </c>
      <c r="AM68" s="241">
        <f t="shared" si="6"/>
        <v>0</v>
      </c>
      <c r="AN68" s="241">
        <f t="shared" si="6"/>
        <v>0</v>
      </c>
      <c r="AO68" s="242">
        <f t="shared" si="6"/>
        <v>0</v>
      </c>
      <c r="AP68" s="241">
        <f t="shared" si="6"/>
        <v>0</v>
      </c>
      <c r="AQ68" s="241">
        <f t="shared" si="6"/>
        <v>0</v>
      </c>
      <c r="AR68" s="241">
        <f t="shared" si="4"/>
        <v>0</v>
      </c>
      <c r="AS68" s="241">
        <f t="shared" si="4"/>
        <v>0</v>
      </c>
      <c r="AT68" s="244">
        <f t="shared" si="4"/>
        <v>0</v>
      </c>
      <c r="EF68" s="254"/>
      <c r="EG68" s="254"/>
    </row>
    <row r="69" spans="2:137">
      <c r="B69" s="637"/>
      <c r="C69" s="271">
        <v>9825453</v>
      </c>
      <c r="D69" s="272" t="s">
        <v>286</v>
      </c>
      <c r="E69" s="273"/>
      <c r="F69" s="274"/>
      <c r="G69" s="275"/>
      <c r="H69" s="276">
        <v>6.7252500000000003E-3</v>
      </c>
      <c r="I69" s="277"/>
      <c r="J69" s="278"/>
      <c r="K69" s="278"/>
      <c r="L69" s="278"/>
      <c r="M69" s="278"/>
      <c r="N69" s="278"/>
      <c r="O69" s="278"/>
      <c r="P69" s="278"/>
      <c r="Q69" s="278"/>
      <c r="R69" s="278"/>
      <c r="S69" s="278"/>
      <c r="T69" s="278"/>
      <c r="U69" s="278"/>
      <c r="V69" s="279"/>
      <c r="W69" s="279"/>
      <c r="X69" s="278"/>
      <c r="Y69" s="278"/>
      <c r="Z69" s="278"/>
      <c r="AA69" s="279"/>
      <c r="AB69" s="240">
        <f t="shared" si="7"/>
        <v>0</v>
      </c>
      <c r="AC69" s="241">
        <f t="shared" si="7"/>
        <v>0</v>
      </c>
      <c r="AD69" s="241">
        <f t="shared" si="7"/>
        <v>0</v>
      </c>
      <c r="AE69" s="241">
        <f t="shared" si="7"/>
        <v>0</v>
      </c>
      <c r="AF69" s="241">
        <f t="shared" si="7"/>
        <v>0</v>
      </c>
      <c r="AG69" s="241">
        <f t="shared" si="7"/>
        <v>0</v>
      </c>
      <c r="AH69" s="241">
        <f t="shared" si="7"/>
        <v>0</v>
      </c>
      <c r="AI69" s="241">
        <f t="shared" si="6"/>
        <v>0</v>
      </c>
      <c r="AJ69" s="241">
        <f t="shared" si="6"/>
        <v>0</v>
      </c>
      <c r="AK69" s="241">
        <f t="shared" si="6"/>
        <v>0</v>
      </c>
      <c r="AL69" s="241">
        <f t="shared" si="6"/>
        <v>0</v>
      </c>
      <c r="AM69" s="241">
        <f t="shared" si="6"/>
        <v>0</v>
      </c>
      <c r="AN69" s="241">
        <f t="shared" si="6"/>
        <v>0</v>
      </c>
      <c r="AO69" s="242">
        <f t="shared" si="6"/>
        <v>0</v>
      </c>
      <c r="AP69" s="241">
        <f t="shared" si="6"/>
        <v>0</v>
      </c>
      <c r="AQ69" s="241">
        <f t="shared" si="6"/>
        <v>0</v>
      </c>
      <c r="AR69" s="241">
        <f t="shared" si="4"/>
        <v>0</v>
      </c>
      <c r="AS69" s="241">
        <f t="shared" si="4"/>
        <v>0</v>
      </c>
      <c r="AT69" s="244">
        <f t="shared" si="4"/>
        <v>0</v>
      </c>
      <c r="EF69" s="254"/>
      <c r="EG69" s="254"/>
    </row>
    <row r="70" spans="2:137">
      <c r="B70" s="637"/>
      <c r="C70" s="271">
        <v>9825461</v>
      </c>
      <c r="D70" s="272" t="s">
        <v>287</v>
      </c>
      <c r="E70" s="273"/>
      <c r="F70" s="274"/>
      <c r="G70" s="275"/>
      <c r="H70" s="276">
        <v>2.2823750000000001E-3</v>
      </c>
      <c r="I70" s="277"/>
      <c r="J70" s="278"/>
      <c r="K70" s="278"/>
      <c r="L70" s="278"/>
      <c r="M70" s="278"/>
      <c r="N70" s="278"/>
      <c r="O70" s="278"/>
      <c r="P70" s="278"/>
      <c r="Q70" s="278"/>
      <c r="R70" s="278"/>
      <c r="S70" s="278"/>
      <c r="T70" s="278"/>
      <c r="U70" s="278"/>
      <c r="V70" s="279"/>
      <c r="W70" s="279"/>
      <c r="X70" s="278"/>
      <c r="Y70" s="278"/>
      <c r="Z70" s="278"/>
      <c r="AA70" s="279"/>
      <c r="AB70" s="240">
        <f t="shared" si="7"/>
        <v>0</v>
      </c>
      <c r="AC70" s="241">
        <f t="shared" si="7"/>
        <v>0</v>
      </c>
      <c r="AD70" s="241">
        <f t="shared" si="7"/>
        <v>0</v>
      </c>
      <c r="AE70" s="241">
        <f t="shared" si="7"/>
        <v>0</v>
      </c>
      <c r="AF70" s="241">
        <f t="shared" si="7"/>
        <v>0</v>
      </c>
      <c r="AG70" s="241">
        <f t="shared" si="7"/>
        <v>0</v>
      </c>
      <c r="AH70" s="241">
        <f t="shared" si="7"/>
        <v>0</v>
      </c>
      <c r="AI70" s="241">
        <f t="shared" si="6"/>
        <v>0</v>
      </c>
      <c r="AJ70" s="241">
        <f t="shared" si="6"/>
        <v>0</v>
      </c>
      <c r="AK70" s="241">
        <f t="shared" si="6"/>
        <v>0</v>
      </c>
      <c r="AL70" s="241">
        <f t="shared" si="6"/>
        <v>0</v>
      </c>
      <c r="AM70" s="241">
        <f t="shared" si="6"/>
        <v>0</v>
      </c>
      <c r="AN70" s="241">
        <f t="shared" si="6"/>
        <v>0</v>
      </c>
      <c r="AO70" s="242">
        <f t="shared" si="6"/>
        <v>0</v>
      </c>
      <c r="AP70" s="241">
        <f t="shared" si="6"/>
        <v>0</v>
      </c>
      <c r="AQ70" s="241">
        <f t="shared" si="6"/>
        <v>0</v>
      </c>
      <c r="AR70" s="241">
        <f t="shared" si="4"/>
        <v>0</v>
      </c>
      <c r="AS70" s="241">
        <f t="shared" si="4"/>
        <v>0</v>
      </c>
      <c r="AT70" s="244">
        <f t="shared" si="4"/>
        <v>0</v>
      </c>
      <c r="EF70" s="254"/>
      <c r="EG70" s="254"/>
    </row>
    <row r="71" spans="2:137">
      <c r="B71" s="637"/>
      <c r="C71" s="271">
        <v>9825462</v>
      </c>
      <c r="D71" s="272" t="s">
        <v>288</v>
      </c>
      <c r="E71" s="273"/>
      <c r="F71" s="274"/>
      <c r="G71" s="275"/>
      <c r="H71" s="276">
        <v>2.2823750000000001E-3</v>
      </c>
      <c r="I71" s="277"/>
      <c r="J71" s="278"/>
      <c r="K71" s="278"/>
      <c r="L71" s="278"/>
      <c r="M71" s="278"/>
      <c r="N71" s="278"/>
      <c r="O71" s="278"/>
      <c r="P71" s="278"/>
      <c r="Q71" s="278"/>
      <c r="R71" s="278"/>
      <c r="S71" s="278"/>
      <c r="T71" s="278"/>
      <c r="U71" s="278"/>
      <c r="V71" s="279"/>
      <c r="W71" s="279"/>
      <c r="X71" s="278"/>
      <c r="Y71" s="278"/>
      <c r="Z71" s="278"/>
      <c r="AA71" s="279"/>
      <c r="AB71" s="240">
        <f t="shared" si="7"/>
        <v>0</v>
      </c>
      <c r="AC71" s="241">
        <f t="shared" si="7"/>
        <v>0</v>
      </c>
      <c r="AD71" s="241">
        <f t="shared" si="7"/>
        <v>0</v>
      </c>
      <c r="AE71" s="241">
        <f t="shared" si="7"/>
        <v>0</v>
      </c>
      <c r="AF71" s="241">
        <f t="shared" si="7"/>
        <v>0</v>
      </c>
      <c r="AG71" s="241">
        <f t="shared" si="7"/>
        <v>0</v>
      </c>
      <c r="AH71" s="241">
        <f t="shared" si="7"/>
        <v>0</v>
      </c>
      <c r="AI71" s="241">
        <f t="shared" si="6"/>
        <v>0</v>
      </c>
      <c r="AJ71" s="241">
        <f t="shared" si="6"/>
        <v>0</v>
      </c>
      <c r="AK71" s="241">
        <f t="shared" si="6"/>
        <v>0</v>
      </c>
      <c r="AL71" s="241">
        <f t="shared" si="6"/>
        <v>0</v>
      </c>
      <c r="AM71" s="241">
        <f t="shared" si="6"/>
        <v>0</v>
      </c>
      <c r="AN71" s="241">
        <f t="shared" si="6"/>
        <v>0</v>
      </c>
      <c r="AO71" s="242">
        <f t="shared" si="6"/>
        <v>0</v>
      </c>
      <c r="AP71" s="241">
        <f t="shared" si="6"/>
        <v>0</v>
      </c>
      <c r="AQ71" s="241">
        <f t="shared" si="6"/>
        <v>0</v>
      </c>
      <c r="AR71" s="241">
        <f t="shared" si="4"/>
        <v>0</v>
      </c>
      <c r="AS71" s="241">
        <f t="shared" si="4"/>
        <v>0</v>
      </c>
      <c r="AT71" s="244">
        <f t="shared" si="4"/>
        <v>0</v>
      </c>
      <c r="EF71" s="254"/>
      <c r="EG71" s="254"/>
    </row>
    <row r="72" spans="2:137">
      <c r="B72" s="637"/>
      <c r="C72" s="271">
        <v>9825463</v>
      </c>
      <c r="D72" s="272" t="s">
        <v>289</v>
      </c>
      <c r="E72" s="273"/>
      <c r="F72" s="274"/>
      <c r="G72" s="275"/>
      <c r="H72" s="276">
        <v>1.4136000000000001E-2</v>
      </c>
      <c r="I72" s="277"/>
      <c r="J72" s="278"/>
      <c r="K72" s="278"/>
      <c r="L72" s="278"/>
      <c r="M72" s="278"/>
      <c r="N72" s="278"/>
      <c r="O72" s="278"/>
      <c r="P72" s="278"/>
      <c r="Q72" s="278"/>
      <c r="R72" s="278"/>
      <c r="S72" s="278"/>
      <c r="T72" s="278"/>
      <c r="U72" s="278"/>
      <c r="V72" s="279"/>
      <c r="W72" s="279"/>
      <c r="X72" s="278"/>
      <c r="Y72" s="278"/>
      <c r="Z72" s="278"/>
      <c r="AA72" s="279"/>
      <c r="AB72" s="240">
        <f t="shared" si="7"/>
        <v>0</v>
      </c>
      <c r="AC72" s="241">
        <f t="shared" si="7"/>
        <v>0</v>
      </c>
      <c r="AD72" s="241">
        <f t="shared" si="7"/>
        <v>0</v>
      </c>
      <c r="AE72" s="241">
        <f t="shared" si="7"/>
        <v>0</v>
      </c>
      <c r="AF72" s="241">
        <f t="shared" si="7"/>
        <v>0</v>
      </c>
      <c r="AG72" s="241">
        <f t="shared" si="7"/>
        <v>0</v>
      </c>
      <c r="AH72" s="241">
        <f t="shared" si="7"/>
        <v>0</v>
      </c>
      <c r="AI72" s="241">
        <f t="shared" si="6"/>
        <v>0</v>
      </c>
      <c r="AJ72" s="241">
        <f t="shared" si="6"/>
        <v>0</v>
      </c>
      <c r="AK72" s="241">
        <f t="shared" si="6"/>
        <v>0</v>
      </c>
      <c r="AL72" s="241">
        <f t="shared" si="6"/>
        <v>0</v>
      </c>
      <c r="AM72" s="241">
        <f t="shared" si="6"/>
        <v>0</v>
      </c>
      <c r="AN72" s="241">
        <f t="shared" si="6"/>
        <v>0</v>
      </c>
      <c r="AO72" s="242">
        <f t="shared" si="6"/>
        <v>0</v>
      </c>
      <c r="AP72" s="241">
        <f t="shared" si="6"/>
        <v>0</v>
      </c>
      <c r="AQ72" s="241">
        <f t="shared" si="6"/>
        <v>0</v>
      </c>
      <c r="AR72" s="241">
        <f t="shared" si="4"/>
        <v>0</v>
      </c>
      <c r="AS72" s="241">
        <f t="shared" si="4"/>
        <v>0</v>
      </c>
      <c r="AT72" s="244">
        <f t="shared" si="4"/>
        <v>0</v>
      </c>
      <c r="EF72" s="254"/>
      <c r="EG72" s="254"/>
    </row>
    <row r="73" spans="2:137">
      <c r="B73" s="637"/>
      <c r="C73" s="271">
        <v>9825213</v>
      </c>
      <c r="D73" s="272" t="s">
        <v>290</v>
      </c>
      <c r="E73" s="273"/>
      <c r="F73" s="274"/>
      <c r="G73" s="275"/>
      <c r="H73" s="276">
        <v>1.057056</v>
      </c>
      <c r="I73" s="277"/>
      <c r="J73" s="278"/>
      <c r="K73" s="278"/>
      <c r="L73" s="278"/>
      <c r="M73" s="278"/>
      <c r="N73" s="278"/>
      <c r="O73" s="278"/>
      <c r="P73" s="278"/>
      <c r="Q73" s="278"/>
      <c r="R73" s="278"/>
      <c r="S73" s="278"/>
      <c r="T73" s="278"/>
      <c r="U73" s="278"/>
      <c r="V73" s="279"/>
      <c r="W73" s="279"/>
      <c r="X73" s="278"/>
      <c r="Y73" s="278"/>
      <c r="Z73" s="278"/>
      <c r="AA73" s="279"/>
      <c r="AB73" s="240">
        <f t="shared" si="7"/>
        <v>0</v>
      </c>
      <c r="AC73" s="241">
        <f t="shared" si="7"/>
        <v>0</v>
      </c>
      <c r="AD73" s="241">
        <f t="shared" si="7"/>
        <v>0</v>
      </c>
      <c r="AE73" s="241">
        <f t="shared" si="7"/>
        <v>0</v>
      </c>
      <c r="AF73" s="241">
        <f t="shared" si="7"/>
        <v>0</v>
      </c>
      <c r="AG73" s="241">
        <f t="shared" si="7"/>
        <v>0</v>
      </c>
      <c r="AH73" s="241">
        <f t="shared" si="7"/>
        <v>0</v>
      </c>
      <c r="AI73" s="241">
        <f t="shared" si="6"/>
        <v>0</v>
      </c>
      <c r="AJ73" s="241">
        <f t="shared" si="6"/>
        <v>0</v>
      </c>
      <c r="AK73" s="241">
        <f t="shared" si="6"/>
        <v>0</v>
      </c>
      <c r="AL73" s="241">
        <f t="shared" si="6"/>
        <v>0</v>
      </c>
      <c r="AM73" s="241">
        <f t="shared" si="6"/>
        <v>0</v>
      </c>
      <c r="AN73" s="241">
        <f t="shared" si="6"/>
        <v>0</v>
      </c>
      <c r="AO73" s="242">
        <f t="shared" si="6"/>
        <v>0</v>
      </c>
      <c r="AP73" s="241">
        <f t="shared" si="6"/>
        <v>0</v>
      </c>
      <c r="AQ73" s="241">
        <f t="shared" si="6"/>
        <v>0</v>
      </c>
      <c r="AR73" s="241">
        <f t="shared" si="4"/>
        <v>0</v>
      </c>
      <c r="AS73" s="241">
        <f t="shared" si="4"/>
        <v>0</v>
      </c>
      <c r="AT73" s="244">
        <f t="shared" si="4"/>
        <v>0</v>
      </c>
      <c r="EF73" s="254"/>
      <c r="EG73" s="254"/>
    </row>
    <row r="74" spans="2:137">
      <c r="B74" s="637"/>
      <c r="C74" s="271">
        <v>9822010</v>
      </c>
      <c r="D74" s="272" t="s">
        <v>291</v>
      </c>
      <c r="E74" s="273"/>
      <c r="F74" s="274"/>
      <c r="G74" s="275"/>
      <c r="H74" s="276">
        <v>3.2832000000000003</v>
      </c>
      <c r="I74" s="277"/>
      <c r="J74" s="278"/>
      <c r="K74" s="278"/>
      <c r="L74" s="278"/>
      <c r="M74" s="278"/>
      <c r="N74" s="278"/>
      <c r="O74" s="278"/>
      <c r="P74" s="278"/>
      <c r="Q74" s="278"/>
      <c r="R74" s="278"/>
      <c r="S74" s="278"/>
      <c r="T74" s="278"/>
      <c r="U74" s="278"/>
      <c r="V74" s="279"/>
      <c r="W74" s="279"/>
      <c r="X74" s="278"/>
      <c r="Y74" s="278"/>
      <c r="Z74" s="278"/>
      <c r="AA74" s="279"/>
      <c r="AB74" s="240">
        <f t="shared" si="7"/>
        <v>0</v>
      </c>
      <c r="AC74" s="241">
        <f t="shared" si="7"/>
        <v>0</v>
      </c>
      <c r="AD74" s="241">
        <f t="shared" si="7"/>
        <v>0</v>
      </c>
      <c r="AE74" s="241">
        <f t="shared" si="7"/>
        <v>0</v>
      </c>
      <c r="AF74" s="241">
        <f t="shared" si="7"/>
        <v>0</v>
      </c>
      <c r="AG74" s="241">
        <f t="shared" si="7"/>
        <v>0</v>
      </c>
      <c r="AH74" s="241">
        <f t="shared" si="7"/>
        <v>0</v>
      </c>
      <c r="AI74" s="241">
        <f t="shared" si="6"/>
        <v>0</v>
      </c>
      <c r="AJ74" s="241">
        <f t="shared" si="6"/>
        <v>0</v>
      </c>
      <c r="AK74" s="241">
        <f t="shared" si="6"/>
        <v>0</v>
      </c>
      <c r="AL74" s="241">
        <f t="shared" si="6"/>
        <v>0</v>
      </c>
      <c r="AM74" s="241">
        <f t="shared" si="6"/>
        <v>0</v>
      </c>
      <c r="AN74" s="241">
        <f t="shared" si="6"/>
        <v>0</v>
      </c>
      <c r="AO74" s="242">
        <f t="shared" si="6"/>
        <v>0</v>
      </c>
      <c r="AP74" s="241">
        <f t="shared" si="6"/>
        <v>0</v>
      </c>
      <c r="AQ74" s="241">
        <f t="shared" si="6"/>
        <v>0</v>
      </c>
      <c r="AR74" s="241">
        <f t="shared" si="4"/>
        <v>0</v>
      </c>
      <c r="AS74" s="241">
        <f t="shared" si="4"/>
        <v>0</v>
      </c>
      <c r="AT74" s="244">
        <f t="shared" si="4"/>
        <v>0</v>
      </c>
      <c r="EF74" s="254"/>
      <c r="EG74" s="254"/>
    </row>
    <row r="75" spans="2:137">
      <c r="B75" s="637"/>
      <c r="C75" s="271">
        <v>9822020</v>
      </c>
      <c r="D75" s="272" t="s">
        <v>292</v>
      </c>
      <c r="E75" s="273"/>
      <c r="F75" s="274"/>
      <c r="G75" s="275"/>
      <c r="H75" s="276">
        <v>2.9</v>
      </c>
      <c r="I75" s="277"/>
      <c r="J75" s="278"/>
      <c r="K75" s="278"/>
      <c r="L75" s="278"/>
      <c r="M75" s="278"/>
      <c r="N75" s="278"/>
      <c r="O75" s="278"/>
      <c r="P75" s="278"/>
      <c r="Q75" s="278"/>
      <c r="R75" s="278"/>
      <c r="S75" s="278"/>
      <c r="T75" s="278"/>
      <c r="U75" s="278"/>
      <c r="V75" s="279"/>
      <c r="W75" s="279"/>
      <c r="X75" s="278"/>
      <c r="Y75" s="278"/>
      <c r="Z75" s="278"/>
      <c r="AA75" s="279"/>
      <c r="AB75" s="240">
        <f t="shared" si="7"/>
        <v>0</v>
      </c>
      <c r="AC75" s="241">
        <f t="shared" si="7"/>
        <v>0</v>
      </c>
      <c r="AD75" s="241">
        <f t="shared" si="7"/>
        <v>0</v>
      </c>
      <c r="AE75" s="241">
        <f t="shared" si="7"/>
        <v>0</v>
      </c>
      <c r="AF75" s="241">
        <f t="shared" si="7"/>
        <v>0</v>
      </c>
      <c r="AG75" s="241">
        <f t="shared" si="7"/>
        <v>0</v>
      </c>
      <c r="AH75" s="241">
        <f t="shared" si="7"/>
        <v>0</v>
      </c>
      <c r="AI75" s="241">
        <f t="shared" si="6"/>
        <v>0</v>
      </c>
      <c r="AJ75" s="241">
        <f t="shared" si="6"/>
        <v>0</v>
      </c>
      <c r="AK75" s="241">
        <f t="shared" si="6"/>
        <v>0</v>
      </c>
      <c r="AL75" s="241">
        <f t="shared" si="6"/>
        <v>0</v>
      </c>
      <c r="AM75" s="241">
        <f t="shared" si="6"/>
        <v>0</v>
      </c>
      <c r="AN75" s="241">
        <f t="shared" si="6"/>
        <v>0</v>
      </c>
      <c r="AO75" s="242">
        <f t="shared" si="6"/>
        <v>0</v>
      </c>
      <c r="AP75" s="241">
        <f t="shared" si="6"/>
        <v>0</v>
      </c>
      <c r="AQ75" s="241">
        <f t="shared" si="6"/>
        <v>0</v>
      </c>
      <c r="AR75" s="241">
        <f t="shared" si="4"/>
        <v>0</v>
      </c>
      <c r="AS75" s="241">
        <f t="shared" si="4"/>
        <v>0</v>
      </c>
      <c r="AT75" s="244">
        <f t="shared" si="4"/>
        <v>0</v>
      </c>
      <c r="EF75" s="254"/>
      <c r="EG75" s="254"/>
    </row>
    <row r="76" spans="2:137">
      <c r="B76" s="637"/>
      <c r="C76" s="271">
        <v>9822030</v>
      </c>
      <c r="D76" s="272" t="s">
        <v>293</v>
      </c>
      <c r="E76" s="273"/>
      <c r="F76" s="274"/>
      <c r="G76" s="275"/>
      <c r="H76" s="276">
        <v>3.2661000000000002</v>
      </c>
      <c r="I76" s="277"/>
      <c r="J76" s="278"/>
      <c r="K76" s="278"/>
      <c r="L76" s="278"/>
      <c r="M76" s="278"/>
      <c r="N76" s="278"/>
      <c r="O76" s="278"/>
      <c r="P76" s="278"/>
      <c r="Q76" s="278"/>
      <c r="R76" s="278"/>
      <c r="S76" s="278"/>
      <c r="T76" s="278"/>
      <c r="U76" s="278"/>
      <c r="V76" s="279"/>
      <c r="W76" s="279"/>
      <c r="X76" s="278"/>
      <c r="Y76" s="278"/>
      <c r="Z76" s="278"/>
      <c r="AA76" s="279"/>
      <c r="AB76" s="240">
        <f t="shared" si="7"/>
        <v>0</v>
      </c>
      <c r="AC76" s="241">
        <f t="shared" si="7"/>
        <v>0</v>
      </c>
      <c r="AD76" s="241">
        <f t="shared" si="7"/>
        <v>0</v>
      </c>
      <c r="AE76" s="241">
        <f t="shared" si="7"/>
        <v>0</v>
      </c>
      <c r="AF76" s="241">
        <f t="shared" si="7"/>
        <v>0</v>
      </c>
      <c r="AG76" s="241">
        <f t="shared" si="7"/>
        <v>0</v>
      </c>
      <c r="AH76" s="241">
        <f t="shared" si="7"/>
        <v>0</v>
      </c>
      <c r="AI76" s="241">
        <f t="shared" si="6"/>
        <v>0</v>
      </c>
      <c r="AJ76" s="241">
        <f t="shared" si="6"/>
        <v>0</v>
      </c>
      <c r="AK76" s="241">
        <f t="shared" si="6"/>
        <v>0</v>
      </c>
      <c r="AL76" s="241">
        <f t="shared" si="6"/>
        <v>0</v>
      </c>
      <c r="AM76" s="241">
        <f t="shared" si="6"/>
        <v>0</v>
      </c>
      <c r="AN76" s="241">
        <f t="shared" si="6"/>
        <v>0</v>
      </c>
      <c r="AO76" s="242">
        <f t="shared" si="6"/>
        <v>0</v>
      </c>
      <c r="AP76" s="241">
        <f t="shared" si="6"/>
        <v>0</v>
      </c>
      <c r="AQ76" s="241">
        <f t="shared" si="6"/>
        <v>0</v>
      </c>
      <c r="AR76" s="241">
        <f t="shared" si="4"/>
        <v>0</v>
      </c>
      <c r="AS76" s="241">
        <f t="shared" si="4"/>
        <v>0</v>
      </c>
      <c r="AT76" s="244">
        <f t="shared" si="4"/>
        <v>0</v>
      </c>
      <c r="EF76" s="254"/>
      <c r="EG76" s="254"/>
    </row>
    <row r="77" spans="2:137">
      <c r="B77" s="637"/>
      <c r="C77" s="271">
        <v>9825302</v>
      </c>
      <c r="D77" s="272" t="s">
        <v>294</v>
      </c>
      <c r="E77" s="273"/>
      <c r="F77" s="274"/>
      <c r="G77" s="275"/>
      <c r="H77" s="276">
        <v>0.90072000000000008</v>
      </c>
      <c r="I77" s="277"/>
      <c r="J77" s="278"/>
      <c r="K77" s="278"/>
      <c r="L77" s="278"/>
      <c r="M77" s="278"/>
      <c r="N77" s="278"/>
      <c r="O77" s="278"/>
      <c r="P77" s="278"/>
      <c r="Q77" s="278"/>
      <c r="R77" s="278"/>
      <c r="S77" s="278"/>
      <c r="T77" s="278"/>
      <c r="U77" s="278"/>
      <c r="V77" s="279"/>
      <c r="W77" s="279"/>
      <c r="X77" s="278"/>
      <c r="Y77" s="278"/>
      <c r="Z77" s="278"/>
      <c r="AA77" s="279"/>
      <c r="AB77" s="240">
        <f t="shared" si="7"/>
        <v>0</v>
      </c>
      <c r="AC77" s="241">
        <f t="shared" si="7"/>
        <v>0</v>
      </c>
      <c r="AD77" s="241">
        <f t="shared" si="7"/>
        <v>0</v>
      </c>
      <c r="AE77" s="241">
        <f t="shared" si="7"/>
        <v>0</v>
      </c>
      <c r="AF77" s="241">
        <f t="shared" si="7"/>
        <v>0</v>
      </c>
      <c r="AG77" s="241">
        <f t="shared" si="7"/>
        <v>0</v>
      </c>
      <c r="AH77" s="241">
        <f t="shared" si="7"/>
        <v>0</v>
      </c>
      <c r="AI77" s="241">
        <f t="shared" si="6"/>
        <v>0</v>
      </c>
      <c r="AJ77" s="241">
        <f t="shared" si="6"/>
        <v>0</v>
      </c>
      <c r="AK77" s="241">
        <f t="shared" si="6"/>
        <v>0</v>
      </c>
      <c r="AL77" s="241">
        <f t="shared" si="6"/>
        <v>0</v>
      </c>
      <c r="AM77" s="241">
        <f t="shared" si="6"/>
        <v>0</v>
      </c>
      <c r="AN77" s="241">
        <f t="shared" si="6"/>
        <v>0</v>
      </c>
      <c r="AO77" s="242">
        <f t="shared" si="6"/>
        <v>0</v>
      </c>
      <c r="AP77" s="241">
        <f t="shared" si="6"/>
        <v>0</v>
      </c>
      <c r="AQ77" s="241">
        <f t="shared" si="6"/>
        <v>0</v>
      </c>
      <c r="AR77" s="241">
        <f t="shared" si="4"/>
        <v>0</v>
      </c>
      <c r="AS77" s="241">
        <f t="shared" si="4"/>
        <v>0</v>
      </c>
      <c r="AT77" s="244">
        <f t="shared" si="4"/>
        <v>0</v>
      </c>
      <c r="EF77" s="254"/>
      <c r="EG77" s="254"/>
    </row>
    <row r="78" spans="2:137">
      <c r="B78" s="637"/>
      <c r="C78" s="271">
        <v>9830254</v>
      </c>
      <c r="D78" s="272" t="s">
        <v>295</v>
      </c>
      <c r="E78" s="273"/>
      <c r="F78" s="274"/>
      <c r="G78" s="275"/>
      <c r="H78" s="276">
        <v>0.58908850000000001</v>
      </c>
      <c r="I78" s="277"/>
      <c r="J78" s="278"/>
      <c r="K78" s="278"/>
      <c r="L78" s="278"/>
      <c r="M78" s="278"/>
      <c r="N78" s="278"/>
      <c r="O78" s="278"/>
      <c r="P78" s="278"/>
      <c r="Q78" s="278"/>
      <c r="R78" s="278"/>
      <c r="S78" s="278"/>
      <c r="T78" s="278"/>
      <c r="U78" s="278"/>
      <c r="V78" s="279"/>
      <c r="W78" s="279"/>
      <c r="X78" s="278"/>
      <c r="Y78" s="278"/>
      <c r="Z78" s="278"/>
      <c r="AA78" s="279"/>
      <c r="AB78" s="240">
        <f t="shared" si="7"/>
        <v>0</v>
      </c>
      <c r="AC78" s="241">
        <f t="shared" si="7"/>
        <v>0</v>
      </c>
      <c r="AD78" s="241">
        <f t="shared" si="7"/>
        <v>0</v>
      </c>
      <c r="AE78" s="241">
        <f t="shared" si="7"/>
        <v>0</v>
      </c>
      <c r="AF78" s="241">
        <f t="shared" si="7"/>
        <v>0</v>
      </c>
      <c r="AG78" s="241">
        <f t="shared" si="7"/>
        <v>0</v>
      </c>
      <c r="AH78" s="241">
        <f t="shared" si="7"/>
        <v>0</v>
      </c>
      <c r="AI78" s="241">
        <f t="shared" si="6"/>
        <v>0</v>
      </c>
      <c r="AJ78" s="241">
        <f t="shared" si="6"/>
        <v>0</v>
      </c>
      <c r="AK78" s="241">
        <f t="shared" si="6"/>
        <v>0</v>
      </c>
      <c r="AL78" s="241">
        <f t="shared" si="6"/>
        <v>0</v>
      </c>
      <c r="AM78" s="241">
        <f t="shared" si="6"/>
        <v>0</v>
      </c>
      <c r="AN78" s="241">
        <f t="shared" si="6"/>
        <v>0</v>
      </c>
      <c r="AO78" s="242">
        <f t="shared" si="6"/>
        <v>0</v>
      </c>
      <c r="AP78" s="241">
        <f t="shared" si="6"/>
        <v>0</v>
      </c>
      <c r="AQ78" s="241">
        <f t="shared" si="6"/>
        <v>0</v>
      </c>
      <c r="AR78" s="241">
        <f t="shared" si="4"/>
        <v>0</v>
      </c>
      <c r="AS78" s="241">
        <f t="shared" si="4"/>
        <v>0</v>
      </c>
      <c r="AT78" s="244">
        <f t="shared" si="4"/>
        <v>0</v>
      </c>
      <c r="EF78" s="254"/>
      <c r="EG78" s="254"/>
    </row>
    <row r="79" spans="2:137">
      <c r="B79" s="637"/>
      <c r="C79" s="271">
        <v>9830256</v>
      </c>
      <c r="D79" s="272" t="s">
        <v>296</v>
      </c>
      <c r="E79" s="273"/>
      <c r="F79" s="274"/>
      <c r="G79" s="275"/>
      <c r="H79" s="276">
        <v>0.91941850000000003</v>
      </c>
      <c r="I79" s="277"/>
      <c r="J79" s="278"/>
      <c r="K79" s="278"/>
      <c r="L79" s="278"/>
      <c r="M79" s="278"/>
      <c r="N79" s="278"/>
      <c r="O79" s="278"/>
      <c r="P79" s="278"/>
      <c r="Q79" s="278"/>
      <c r="R79" s="278"/>
      <c r="S79" s="278"/>
      <c r="T79" s="278"/>
      <c r="U79" s="278"/>
      <c r="V79" s="279"/>
      <c r="W79" s="279"/>
      <c r="X79" s="278"/>
      <c r="Y79" s="278"/>
      <c r="Z79" s="278"/>
      <c r="AA79" s="279"/>
      <c r="AB79" s="240">
        <f t="shared" si="7"/>
        <v>0</v>
      </c>
      <c r="AC79" s="241">
        <f t="shared" si="7"/>
        <v>0</v>
      </c>
      <c r="AD79" s="241">
        <f t="shared" si="7"/>
        <v>0</v>
      </c>
      <c r="AE79" s="241">
        <f t="shared" si="7"/>
        <v>0</v>
      </c>
      <c r="AF79" s="241">
        <f t="shared" si="7"/>
        <v>0</v>
      </c>
      <c r="AG79" s="241">
        <f t="shared" si="7"/>
        <v>0</v>
      </c>
      <c r="AH79" s="241">
        <f t="shared" si="7"/>
        <v>0</v>
      </c>
      <c r="AI79" s="241">
        <f t="shared" si="6"/>
        <v>0</v>
      </c>
      <c r="AJ79" s="241">
        <f t="shared" si="6"/>
        <v>0</v>
      </c>
      <c r="AK79" s="241">
        <f t="shared" si="6"/>
        <v>0</v>
      </c>
      <c r="AL79" s="241">
        <f t="shared" si="6"/>
        <v>0</v>
      </c>
      <c r="AM79" s="241">
        <f t="shared" si="6"/>
        <v>0</v>
      </c>
      <c r="AN79" s="241">
        <f t="shared" si="6"/>
        <v>0</v>
      </c>
      <c r="AO79" s="242">
        <f t="shared" si="6"/>
        <v>0</v>
      </c>
      <c r="AP79" s="241">
        <f t="shared" si="6"/>
        <v>0</v>
      </c>
      <c r="AQ79" s="241">
        <f t="shared" si="6"/>
        <v>0</v>
      </c>
      <c r="AR79" s="241">
        <f t="shared" si="4"/>
        <v>0</v>
      </c>
      <c r="AS79" s="241">
        <f t="shared" si="4"/>
        <v>0</v>
      </c>
      <c r="AT79" s="244">
        <f t="shared" si="4"/>
        <v>0</v>
      </c>
      <c r="EF79" s="254"/>
      <c r="EG79" s="254"/>
    </row>
    <row r="80" spans="2:137">
      <c r="B80" s="637"/>
      <c r="C80" s="271">
        <v>9825277</v>
      </c>
      <c r="D80" s="272" t="s">
        <v>297</v>
      </c>
      <c r="E80" s="273"/>
      <c r="F80" s="274"/>
      <c r="G80" s="275"/>
      <c r="H80" s="276">
        <v>0.38880000000000003</v>
      </c>
      <c r="I80" s="277"/>
      <c r="J80" s="278"/>
      <c r="K80" s="278"/>
      <c r="L80" s="278"/>
      <c r="M80" s="278"/>
      <c r="N80" s="278"/>
      <c r="O80" s="278"/>
      <c r="P80" s="278"/>
      <c r="Q80" s="278"/>
      <c r="R80" s="278"/>
      <c r="S80" s="278"/>
      <c r="T80" s="278"/>
      <c r="U80" s="278"/>
      <c r="V80" s="279"/>
      <c r="W80" s="279"/>
      <c r="X80" s="278"/>
      <c r="Y80" s="278"/>
      <c r="Z80" s="278"/>
      <c r="AA80" s="279"/>
      <c r="AB80" s="240">
        <f t="shared" si="7"/>
        <v>0</v>
      </c>
      <c r="AC80" s="241">
        <f t="shared" si="7"/>
        <v>0</v>
      </c>
      <c r="AD80" s="241">
        <f t="shared" si="7"/>
        <v>0</v>
      </c>
      <c r="AE80" s="241">
        <f t="shared" si="7"/>
        <v>0</v>
      </c>
      <c r="AF80" s="241">
        <f t="shared" si="7"/>
        <v>0</v>
      </c>
      <c r="AG80" s="241">
        <f t="shared" si="7"/>
        <v>0</v>
      </c>
      <c r="AH80" s="241">
        <f t="shared" si="7"/>
        <v>0</v>
      </c>
      <c r="AI80" s="241">
        <f t="shared" si="6"/>
        <v>0</v>
      </c>
      <c r="AJ80" s="241">
        <f t="shared" si="6"/>
        <v>0</v>
      </c>
      <c r="AK80" s="241">
        <f t="shared" si="6"/>
        <v>0</v>
      </c>
      <c r="AL80" s="241">
        <f t="shared" si="6"/>
        <v>0</v>
      </c>
      <c r="AM80" s="241">
        <f t="shared" si="6"/>
        <v>0</v>
      </c>
      <c r="AN80" s="241">
        <f t="shared" si="6"/>
        <v>0</v>
      </c>
      <c r="AO80" s="242">
        <f t="shared" si="6"/>
        <v>0</v>
      </c>
      <c r="AP80" s="241">
        <f t="shared" si="6"/>
        <v>0</v>
      </c>
      <c r="AQ80" s="241">
        <f t="shared" si="6"/>
        <v>0</v>
      </c>
      <c r="AR80" s="241">
        <f t="shared" si="4"/>
        <v>0</v>
      </c>
      <c r="AS80" s="241">
        <f t="shared" si="4"/>
        <v>0</v>
      </c>
      <c r="AT80" s="244">
        <f t="shared" si="4"/>
        <v>0</v>
      </c>
      <c r="EF80" s="254"/>
      <c r="EG80" s="254"/>
    </row>
    <row r="81" spans="2:137" ht="13.8" thickBot="1">
      <c r="B81" s="638"/>
      <c r="C81" s="280">
        <v>9830241</v>
      </c>
      <c r="D81" s="281" t="s">
        <v>298</v>
      </c>
      <c r="E81" s="282"/>
      <c r="F81" s="283"/>
      <c r="G81" s="284"/>
      <c r="H81" s="285">
        <v>4.4640000000000006E-2</v>
      </c>
      <c r="I81" s="286"/>
      <c r="J81" s="287"/>
      <c r="K81" s="287"/>
      <c r="L81" s="287"/>
      <c r="M81" s="287"/>
      <c r="N81" s="287"/>
      <c r="O81" s="287"/>
      <c r="P81" s="287"/>
      <c r="Q81" s="287"/>
      <c r="R81" s="287"/>
      <c r="S81" s="287"/>
      <c r="T81" s="287"/>
      <c r="U81" s="287"/>
      <c r="V81" s="288"/>
      <c r="W81" s="288"/>
      <c r="X81" s="287"/>
      <c r="Y81" s="287"/>
      <c r="Z81" s="287"/>
      <c r="AA81" s="288"/>
      <c r="AB81" s="289">
        <f t="shared" si="7"/>
        <v>0</v>
      </c>
      <c r="AC81" s="290">
        <f t="shared" si="7"/>
        <v>0</v>
      </c>
      <c r="AD81" s="290">
        <f t="shared" si="7"/>
        <v>0</v>
      </c>
      <c r="AE81" s="290">
        <f t="shared" si="7"/>
        <v>0</v>
      </c>
      <c r="AF81" s="290">
        <f t="shared" si="7"/>
        <v>0</v>
      </c>
      <c r="AG81" s="290">
        <f t="shared" si="7"/>
        <v>0</v>
      </c>
      <c r="AH81" s="290">
        <f t="shared" si="7"/>
        <v>0</v>
      </c>
      <c r="AI81" s="290">
        <f t="shared" si="6"/>
        <v>0</v>
      </c>
      <c r="AJ81" s="290">
        <f t="shared" si="6"/>
        <v>0</v>
      </c>
      <c r="AK81" s="290">
        <f t="shared" si="6"/>
        <v>0</v>
      </c>
      <c r="AL81" s="290">
        <f t="shared" si="6"/>
        <v>0</v>
      </c>
      <c r="AM81" s="290">
        <f t="shared" si="6"/>
        <v>0</v>
      </c>
      <c r="AN81" s="290">
        <f t="shared" si="6"/>
        <v>0</v>
      </c>
      <c r="AO81" s="291">
        <f t="shared" si="6"/>
        <v>0</v>
      </c>
      <c r="AP81" s="290">
        <f t="shared" si="6"/>
        <v>0</v>
      </c>
      <c r="AQ81" s="290">
        <f t="shared" si="6"/>
        <v>0</v>
      </c>
      <c r="AR81" s="290">
        <f t="shared" si="4"/>
        <v>0</v>
      </c>
      <c r="AS81" s="290">
        <f t="shared" si="4"/>
        <v>0</v>
      </c>
      <c r="AT81" s="292">
        <f t="shared" si="4"/>
        <v>0</v>
      </c>
      <c r="EF81" s="254"/>
      <c r="EG81" s="254"/>
    </row>
    <row r="82" spans="2:137" ht="30.75" customHeight="1" thickBot="1">
      <c r="C82" s="293"/>
      <c r="D82" s="254"/>
      <c r="E82" s="294"/>
      <c r="F82" s="293"/>
      <c r="H82" s="295"/>
      <c r="AB82" s="297">
        <f>SUM(AB2:AB81)</f>
        <v>0</v>
      </c>
      <c r="AC82" s="298">
        <f t="shared" ref="AC82:AT82" si="8">SUM(AC2:AC81)</f>
        <v>0</v>
      </c>
      <c r="AD82" s="298">
        <f t="shared" si="8"/>
        <v>0</v>
      </c>
      <c r="AE82" s="298">
        <f t="shared" si="8"/>
        <v>0</v>
      </c>
      <c r="AF82" s="298">
        <f t="shared" si="8"/>
        <v>0</v>
      </c>
      <c r="AG82" s="298">
        <f t="shared" si="8"/>
        <v>0</v>
      </c>
      <c r="AH82" s="298">
        <f t="shared" si="8"/>
        <v>0</v>
      </c>
      <c r="AI82" s="298">
        <f t="shared" si="8"/>
        <v>0</v>
      </c>
      <c r="AJ82" s="298">
        <f t="shared" si="8"/>
        <v>0</v>
      </c>
      <c r="AK82" s="298">
        <f t="shared" si="8"/>
        <v>0</v>
      </c>
      <c r="AL82" s="298">
        <f t="shared" si="8"/>
        <v>0</v>
      </c>
      <c r="AM82" s="298">
        <f t="shared" si="8"/>
        <v>0</v>
      </c>
      <c r="AN82" s="298">
        <f t="shared" si="8"/>
        <v>0</v>
      </c>
      <c r="AO82" s="299">
        <f t="shared" si="8"/>
        <v>0</v>
      </c>
      <c r="AP82" s="298">
        <f t="shared" si="8"/>
        <v>0</v>
      </c>
      <c r="AQ82" s="298">
        <f t="shared" si="8"/>
        <v>0</v>
      </c>
      <c r="AR82" s="298">
        <f t="shared" si="8"/>
        <v>0</v>
      </c>
      <c r="AS82" s="298">
        <f t="shared" si="8"/>
        <v>0</v>
      </c>
      <c r="AT82" s="300">
        <f t="shared" si="8"/>
        <v>0</v>
      </c>
      <c r="EF82" s="254"/>
      <c r="EG82" s="254"/>
    </row>
    <row r="83" spans="2:137" ht="13.8" thickBot="1">
      <c r="C83" s="293"/>
      <c r="D83" s="254"/>
      <c r="E83" s="294"/>
      <c r="F83" s="293"/>
      <c r="H83" s="295"/>
      <c r="I83" s="229" t="s">
        <v>299</v>
      </c>
      <c r="J83" s="225" t="s">
        <v>300</v>
      </c>
      <c r="K83" s="225" t="s">
        <v>301</v>
      </c>
      <c r="L83" s="225" t="s">
        <v>302</v>
      </c>
      <c r="M83" s="225" t="s">
        <v>303</v>
      </c>
      <c r="N83" s="225" t="s">
        <v>304</v>
      </c>
      <c r="O83" s="225" t="s">
        <v>305</v>
      </c>
      <c r="P83" s="225" t="s">
        <v>306</v>
      </c>
      <c r="Q83" s="225" t="s">
        <v>307</v>
      </c>
      <c r="R83" s="225" t="s">
        <v>308</v>
      </c>
      <c r="S83" s="225" t="s">
        <v>309</v>
      </c>
      <c r="T83" s="225" t="s">
        <v>310</v>
      </c>
      <c r="U83" s="225" t="s">
        <v>311</v>
      </c>
      <c r="V83" s="226" t="s">
        <v>312</v>
      </c>
      <c r="W83" s="225" t="s">
        <v>313</v>
      </c>
      <c r="X83" s="301" t="s">
        <v>314</v>
      </c>
      <c r="Y83" s="225" t="s">
        <v>315</v>
      </c>
      <c r="Z83" s="225" t="s">
        <v>316</v>
      </c>
      <c r="AA83" s="302" t="s">
        <v>317</v>
      </c>
      <c r="AB83" s="303" t="s">
        <v>181</v>
      </c>
      <c r="AC83" s="304" t="s">
        <v>182</v>
      </c>
      <c r="AD83" s="304" t="s">
        <v>183</v>
      </c>
      <c r="AE83" s="304" t="s">
        <v>184</v>
      </c>
      <c r="AF83" s="304" t="s">
        <v>185</v>
      </c>
      <c r="AG83" s="304" t="s">
        <v>186</v>
      </c>
      <c r="AH83" s="304" t="s">
        <v>187</v>
      </c>
      <c r="AI83" s="304" t="s">
        <v>188</v>
      </c>
      <c r="AJ83" s="304" t="s">
        <v>189</v>
      </c>
      <c r="AK83" s="304" t="s">
        <v>190</v>
      </c>
      <c r="AL83" s="304" t="s">
        <v>191</v>
      </c>
      <c r="AM83" s="304" t="s">
        <v>192</v>
      </c>
      <c r="AN83" s="304" t="s">
        <v>193</v>
      </c>
      <c r="AO83" s="305" t="s">
        <v>194</v>
      </c>
      <c r="AP83" s="228" t="s">
        <v>195</v>
      </c>
      <c r="AQ83" s="228" t="s">
        <v>196</v>
      </c>
      <c r="AR83" s="228" t="s">
        <v>197</v>
      </c>
      <c r="AS83" s="228" t="s">
        <v>198</v>
      </c>
      <c r="AT83" s="230" t="s">
        <v>199</v>
      </c>
      <c r="EF83" s="254"/>
      <c r="EG83" s="254"/>
    </row>
    <row r="84" spans="2:137">
      <c r="B84" s="636" t="s">
        <v>318</v>
      </c>
      <c r="C84" s="306"/>
      <c r="D84" s="307" t="s">
        <v>200</v>
      </c>
      <c r="E84" s="308"/>
      <c r="F84" s="308"/>
      <c r="G84" s="309"/>
      <c r="H84" s="310">
        <v>1</v>
      </c>
      <c r="I84" s="311"/>
      <c r="J84" s="312"/>
      <c r="K84" s="312"/>
      <c r="L84" s="312"/>
      <c r="M84" s="312"/>
      <c r="N84" s="312"/>
      <c r="O84" s="312"/>
      <c r="P84" s="312"/>
      <c r="Q84" s="312"/>
      <c r="R84" s="312"/>
      <c r="S84" s="312"/>
      <c r="T84" s="312"/>
      <c r="U84" s="312"/>
      <c r="V84" s="313"/>
      <c r="W84" s="312"/>
      <c r="X84" s="314"/>
      <c r="Y84" s="312"/>
      <c r="Z84" s="312"/>
      <c r="AA84" s="315"/>
      <c r="AB84" s="316">
        <f t="shared" ref="AB84:AQ99" si="9">$H84*I84</f>
        <v>0</v>
      </c>
      <c r="AC84" s="317">
        <f t="shared" si="9"/>
        <v>0</v>
      </c>
      <c r="AD84" s="317">
        <f t="shared" si="9"/>
        <v>0</v>
      </c>
      <c r="AE84" s="317">
        <f t="shared" si="9"/>
        <v>0</v>
      </c>
      <c r="AF84" s="317">
        <f t="shared" si="9"/>
        <v>0</v>
      </c>
      <c r="AG84" s="317">
        <f t="shared" si="9"/>
        <v>0</v>
      </c>
      <c r="AH84" s="317">
        <f t="shared" si="9"/>
        <v>0</v>
      </c>
      <c r="AI84" s="317">
        <f t="shared" si="9"/>
        <v>0</v>
      </c>
      <c r="AJ84" s="317">
        <f t="shared" si="9"/>
        <v>0</v>
      </c>
      <c r="AK84" s="317">
        <f t="shared" si="9"/>
        <v>0</v>
      </c>
      <c r="AL84" s="317">
        <f t="shared" si="9"/>
        <v>0</v>
      </c>
      <c r="AM84" s="317">
        <f t="shared" si="9"/>
        <v>0</v>
      </c>
      <c r="AN84" s="317">
        <f t="shared" si="9"/>
        <v>0</v>
      </c>
      <c r="AO84" s="318">
        <f t="shared" si="9"/>
        <v>0</v>
      </c>
      <c r="AP84" s="317">
        <f t="shared" si="9"/>
        <v>0</v>
      </c>
      <c r="AQ84" s="317">
        <f t="shared" si="9"/>
        <v>0</v>
      </c>
      <c r="AR84" s="317">
        <f t="shared" ref="AR84:AT147" si="10">$H84*Y84</f>
        <v>0</v>
      </c>
      <c r="AS84" s="317">
        <f t="shared" si="10"/>
        <v>0</v>
      </c>
      <c r="AT84" s="319">
        <f t="shared" si="10"/>
        <v>0</v>
      </c>
      <c r="EF84" s="254"/>
      <c r="EG84" s="254"/>
    </row>
    <row r="85" spans="2:137">
      <c r="B85" s="637"/>
      <c r="C85" s="320">
        <v>9805093</v>
      </c>
      <c r="D85" s="321" t="s">
        <v>319</v>
      </c>
      <c r="E85" s="322"/>
      <c r="F85" s="323"/>
      <c r="G85" s="324"/>
      <c r="H85" s="325">
        <v>1.6593346000000002E-2</v>
      </c>
      <c r="I85" s="326"/>
      <c r="J85" s="327"/>
      <c r="K85" s="327"/>
      <c r="L85" s="327"/>
      <c r="M85" s="327"/>
      <c r="N85" s="327"/>
      <c r="O85" s="327"/>
      <c r="P85" s="327"/>
      <c r="Q85" s="327"/>
      <c r="R85" s="327"/>
      <c r="S85" s="327"/>
      <c r="T85" s="327"/>
      <c r="U85" s="327"/>
      <c r="V85" s="328"/>
      <c r="W85" s="327"/>
      <c r="X85" s="329"/>
      <c r="Y85" s="327"/>
      <c r="Z85" s="327"/>
      <c r="AA85" s="330"/>
      <c r="AB85" s="316">
        <f t="shared" si="9"/>
        <v>0</v>
      </c>
      <c r="AC85" s="317">
        <f t="shared" si="9"/>
        <v>0</v>
      </c>
      <c r="AD85" s="317">
        <f t="shared" si="9"/>
        <v>0</v>
      </c>
      <c r="AE85" s="317">
        <f t="shared" si="9"/>
        <v>0</v>
      </c>
      <c r="AF85" s="317">
        <f t="shared" si="9"/>
        <v>0</v>
      </c>
      <c r="AG85" s="317">
        <f t="shared" si="9"/>
        <v>0</v>
      </c>
      <c r="AH85" s="317">
        <f t="shared" si="9"/>
        <v>0</v>
      </c>
      <c r="AI85" s="317">
        <f t="shared" si="9"/>
        <v>0</v>
      </c>
      <c r="AJ85" s="317">
        <f t="shared" si="9"/>
        <v>0</v>
      </c>
      <c r="AK85" s="317">
        <f t="shared" si="9"/>
        <v>0</v>
      </c>
      <c r="AL85" s="317">
        <f t="shared" si="9"/>
        <v>0</v>
      </c>
      <c r="AM85" s="317">
        <f t="shared" si="9"/>
        <v>0</v>
      </c>
      <c r="AN85" s="317">
        <f t="shared" si="9"/>
        <v>0</v>
      </c>
      <c r="AO85" s="318">
        <f t="shared" si="9"/>
        <v>0</v>
      </c>
      <c r="AP85" s="317">
        <f t="shared" si="9"/>
        <v>0</v>
      </c>
      <c r="AQ85" s="317">
        <f t="shared" si="9"/>
        <v>0</v>
      </c>
      <c r="AR85" s="317">
        <f t="shared" si="10"/>
        <v>0</v>
      </c>
      <c r="AS85" s="317">
        <f t="shared" si="10"/>
        <v>0</v>
      </c>
      <c r="AT85" s="319">
        <f t="shared" si="10"/>
        <v>0</v>
      </c>
      <c r="EF85" s="254"/>
      <c r="EG85" s="254"/>
    </row>
    <row r="86" spans="2:137">
      <c r="B86" s="637"/>
      <c r="C86" s="320">
        <v>9805136</v>
      </c>
      <c r="D86" s="321" t="s">
        <v>320</v>
      </c>
      <c r="E86" s="322"/>
      <c r="F86" s="323" t="s">
        <v>203</v>
      </c>
      <c r="G86" s="324" t="s">
        <v>321</v>
      </c>
      <c r="H86" s="325">
        <v>1.202894E-2</v>
      </c>
      <c r="I86" s="326"/>
      <c r="J86" s="327"/>
      <c r="K86" s="327"/>
      <c r="L86" s="327"/>
      <c r="M86" s="327"/>
      <c r="N86" s="327"/>
      <c r="O86" s="327"/>
      <c r="P86" s="327"/>
      <c r="Q86" s="327"/>
      <c r="R86" s="327"/>
      <c r="S86" s="327"/>
      <c r="T86" s="327"/>
      <c r="U86" s="327"/>
      <c r="V86" s="328"/>
      <c r="W86" s="327"/>
      <c r="X86" s="329"/>
      <c r="Y86" s="327"/>
      <c r="Z86" s="327"/>
      <c r="AA86" s="330"/>
      <c r="AB86" s="316">
        <f t="shared" si="9"/>
        <v>0</v>
      </c>
      <c r="AC86" s="317">
        <f t="shared" si="9"/>
        <v>0</v>
      </c>
      <c r="AD86" s="317">
        <f t="shared" si="9"/>
        <v>0</v>
      </c>
      <c r="AE86" s="317">
        <f t="shared" si="9"/>
        <v>0</v>
      </c>
      <c r="AF86" s="317">
        <f t="shared" si="9"/>
        <v>0</v>
      </c>
      <c r="AG86" s="317">
        <f t="shared" si="9"/>
        <v>0</v>
      </c>
      <c r="AH86" s="317">
        <f t="shared" si="9"/>
        <v>0</v>
      </c>
      <c r="AI86" s="317">
        <f t="shared" si="9"/>
        <v>0</v>
      </c>
      <c r="AJ86" s="317">
        <f t="shared" si="9"/>
        <v>0</v>
      </c>
      <c r="AK86" s="317">
        <f t="shared" si="9"/>
        <v>0</v>
      </c>
      <c r="AL86" s="317">
        <f t="shared" si="9"/>
        <v>0</v>
      </c>
      <c r="AM86" s="317">
        <f t="shared" si="9"/>
        <v>0</v>
      </c>
      <c r="AN86" s="317">
        <f t="shared" si="9"/>
        <v>0</v>
      </c>
      <c r="AO86" s="318">
        <f t="shared" si="9"/>
        <v>0</v>
      </c>
      <c r="AP86" s="317">
        <f t="shared" si="9"/>
        <v>0</v>
      </c>
      <c r="AQ86" s="317">
        <f t="shared" si="9"/>
        <v>0</v>
      </c>
      <c r="AR86" s="317">
        <f t="shared" si="10"/>
        <v>0</v>
      </c>
      <c r="AS86" s="317">
        <f t="shared" si="10"/>
        <v>0</v>
      </c>
      <c r="AT86" s="319">
        <f t="shared" si="10"/>
        <v>0</v>
      </c>
      <c r="EF86" s="254"/>
      <c r="EG86" s="254"/>
    </row>
    <row r="87" spans="2:137">
      <c r="B87" s="637"/>
      <c r="C87" s="320">
        <v>9805137</v>
      </c>
      <c r="D87" s="321" t="s">
        <v>322</v>
      </c>
      <c r="E87" s="322"/>
      <c r="F87" s="323" t="s">
        <v>203</v>
      </c>
      <c r="G87" s="324" t="s">
        <v>323</v>
      </c>
      <c r="H87" s="325">
        <v>9.8837899999999999E-3</v>
      </c>
      <c r="I87" s="326"/>
      <c r="J87" s="327"/>
      <c r="K87" s="327"/>
      <c r="L87" s="327"/>
      <c r="M87" s="327"/>
      <c r="N87" s="327"/>
      <c r="O87" s="327"/>
      <c r="P87" s="327"/>
      <c r="Q87" s="327"/>
      <c r="R87" s="327"/>
      <c r="S87" s="327"/>
      <c r="T87" s="327"/>
      <c r="U87" s="327"/>
      <c r="V87" s="328"/>
      <c r="W87" s="327"/>
      <c r="X87" s="329"/>
      <c r="Y87" s="327"/>
      <c r="Z87" s="327"/>
      <c r="AA87" s="330"/>
      <c r="AB87" s="316">
        <f t="shared" si="9"/>
        <v>0</v>
      </c>
      <c r="AC87" s="317">
        <f t="shared" si="9"/>
        <v>0</v>
      </c>
      <c r="AD87" s="317">
        <f t="shared" si="9"/>
        <v>0</v>
      </c>
      <c r="AE87" s="317">
        <f>$H87*L87</f>
        <v>0</v>
      </c>
      <c r="AF87" s="317">
        <f t="shared" si="9"/>
        <v>0</v>
      </c>
      <c r="AG87" s="317">
        <f t="shared" si="9"/>
        <v>0</v>
      </c>
      <c r="AH87" s="317">
        <f t="shared" si="9"/>
        <v>0</v>
      </c>
      <c r="AI87" s="317">
        <f t="shared" si="9"/>
        <v>0</v>
      </c>
      <c r="AJ87" s="317">
        <f t="shared" si="9"/>
        <v>0</v>
      </c>
      <c r="AK87" s="317">
        <f t="shared" si="9"/>
        <v>0</v>
      </c>
      <c r="AL87" s="317">
        <f t="shared" si="9"/>
        <v>0</v>
      </c>
      <c r="AM87" s="317">
        <f t="shared" si="9"/>
        <v>0</v>
      </c>
      <c r="AN87" s="317">
        <f t="shared" si="9"/>
        <v>0</v>
      </c>
      <c r="AO87" s="318">
        <f t="shared" si="9"/>
        <v>0</v>
      </c>
      <c r="AP87" s="317">
        <f t="shared" si="9"/>
        <v>0</v>
      </c>
      <c r="AQ87" s="317">
        <f t="shared" si="9"/>
        <v>0</v>
      </c>
      <c r="AR87" s="317">
        <f t="shared" si="10"/>
        <v>0</v>
      </c>
      <c r="AS87" s="317">
        <f t="shared" si="10"/>
        <v>0</v>
      </c>
      <c r="AT87" s="319">
        <f t="shared" si="10"/>
        <v>0</v>
      </c>
      <c r="EF87" s="254"/>
      <c r="EG87" s="254"/>
    </row>
    <row r="88" spans="2:137">
      <c r="B88" s="637"/>
      <c r="C88" s="331">
        <v>9805138</v>
      </c>
      <c r="D88" s="321" t="s">
        <v>324</v>
      </c>
      <c r="E88" s="322"/>
      <c r="F88" s="323" t="s">
        <v>203</v>
      </c>
      <c r="G88" s="324" t="s">
        <v>325</v>
      </c>
      <c r="H88" s="325">
        <v>1.3264790000000002E-2</v>
      </c>
      <c r="I88" s="326"/>
      <c r="J88" s="327"/>
      <c r="K88" s="327"/>
      <c r="L88" s="327"/>
      <c r="M88" s="327"/>
      <c r="N88" s="327"/>
      <c r="O88" s="327"/>
      <c r="P88" s="327"/>
      <c r="Q88" s="327"/>
      <c r="R88" s="327"/>
      <c r="S88" s="327"/>
      <c r="T88" s="327"/>
      <c r="U88" s="327"/>
      <c r="V88" s="328"/>
      <c r="W88" s="327"/>
      <c r="X88" s="329"/>
      <c r="Y88" s="327"/>
      <c r="Z88" s="327"/>
      <c r="AA88" s="330"/>
      <c r="AB88" s="316">
        <f t="shared" si="9"/>
        <v>0</v>
      </c>
      <c r="AC88" s="317">
        <f t="shared" si="9"/>
        <v>0</v>
      </c>
      <c r="AD88" s="317">
        <f t="shared" si="9"/>
        <v>0</v>
      </c>
      <c r="AE88" s="317">
        <f t="shared" si="9"/>
        <v>0</v>
      </c>
      <c r="AF88" s="317">
        <f t="shared" si="9"/>
        <v>0</v>
      </c>
      <c r="AG88" s="317">
        <f t="shared" si="9"/>
        <v>0</v>
      </c>
      <c r="AH88" s="317">
        <f t="shared" si="9"/>
        <v>0</v>
      </c>
      <c r="AI88" s="317">
        <f t="shared" si="9"/>
        <v>0</v>
      </c>
      <c r="AJ88" s="317">
        <f t="shared" si="9"/>
        <v>0</v>
      </c>
      <c r="AK88" s="317">
        <f t="shared" si="9"/>
        <v>0</v>
      </c>
      <c r="AL88" s="317">
        <f t="shared" si="9"/>
        <v>0</v>
      </c>
      <c r="AM88" s="317">
        <f t="shared" si="9"/>
        <v>0</v>
      </c>
      <c r="AN88" s="317">
        <f t="shared" si="9"/>
        <v>0</v>
      </c>
      <c r="AO88" s="318">
        <f t="shared" si="9"/>
        <v>0</v>
      </c>
      <c r="AP88" s="317">
        <f t="shared" si="9"/>
        <v>0</v>
      </c>
      <c r="AQ88" s="317">
        <f t="shared" si="9"/>
        <v>0</v>
      </c>
      <c r="AR88" s="317">
        <f t="shared" si="10"/>
        <v>0</v>
      </c>
      <c r="AS88" s="317">
        <f t="shared" si="10"/>
        <v>0</v>
      </c>
      <c r="AT88" s="319">
        <f t="shared" si="10"/>
        <v>0</v>
      </c>
      <c r="EF88" s="254"/>
      <c r="EG88"/>
    </row>
    <row r="89" spans="2:137">
      <c r="B89" s="637"/>
      <c r="C89" s="320">
        <v>9815115</v>
      </c>
      <c r="D89" s="321" t="s">
        <v>326</v>
      </c>
      <c r="E89" s="322"/>
      <c r="F89" s="323"/>
      <c r="G89" s="324" t="s">
        <v>327</v>
      </c>
      <c r="H89" s="325">
        <v>1.1431350000000002E-2</v>
      </c>
      <c r="I89" s="326"/>
      <c r="J89" s="327"/>
      <c r="K89" s="327"/>
      <c r="L89" s="327"/>
      <c r="M89" s="327"/>
      <c r="N89" s="327"/>
      <c r="O89" s="327"/>
      <c r="P89" s="327"/>
      <c r="Q89" s="327"/>
      <c r="R89" s="327"/>
      <c r="S89" s="327"/>
      <c r="T89" s="327"/>
      <c r="U89" s="327"/>
      <c r="V89" s="328"/>
      <c r="W89" s="327"/>
      <c r="X89" s="329"/>
      <c r="Y89" s="327"/>
      <c r="Z89" s="327"/>
      <c r="AA89" s="330"/>
      <c r="AB89" s="316">
        <f t="shared" si="9"/>
        <v>0</v>
      </c>
      <c r="AC89" s="317">
        <f t="shared" si="9"/>
        <v>0</v>
      </c>
      <c r="AD89" s="317">
        <f t="shared" si="9"/>
        <v>0</v>
      </c>
      <c r="AE89" s="317">
        <f t="shared" si="9"/>
        <v>0</v>
      </c>
      <c r="AF89" s="317">
        <f t="shared" si="9"/>
        <v>0</v>
      </c>
      <c r="AG89" s="317">
        <f t="shared" si="9"/>
        <v>0</v>
      </c>
      <c r="AH89" s="317">
        <f t="shared" si="9"/>
        <v>0</v>
      </c>
      <c r="AI89" s="317">
        <f t="shared" si="9"/>
        <v>0</v>
      </c>
      <c r="AJ89" s="317">
        <f t="shared" si="9"/>
        <v>0</v>
      </c>
      <c r="AK89" s="317">
        <f t="shared" si="9"/>
        <v>0</v>
      </c>
      <c r="AL89" s="317">
        <f t="shared" si="9"/>
        <v>0</v>
      </c>
      <c r="AM89" s="317">
        <f t="shared" si="9"/>
        <v>0</v>
      </c>
      <c r="AN89" s="317">
        <f t="shared" si="9"/>
        <v>0</v>
      </c>
      <c r="AO89" s="318">
        <f t="shared" si="9"/>
        <v>0</v>
      </c>
      <c r="AP89" s="317">
        <f t="shared" si="9"/>
        <v>0</v>
      </c>
      <c r="AQ89" s="317">
        <f t="shared" si="9"/>
        <v>0</v>
      </c>
      <c r="AR89" s="317">
        <f t="shared" si="10"/>
        <v>0</v>
      </c>
      <c r="AS89" s="317">
        <f t="shared" si="10"/>
        <v>0</v>
      </c>
      <c r="AT89" s="319">
        <f t="shared" si="10"/>
        <v>0</v>
      </c>
      <c r="EF89" s="254"/>
      <c r="EG89"/>
    </row>
    <row r="90" spans="2:137">
      <c r="B90" s="637"/>
      <c r="C90" s="320">
        <v>9815116</v>
      </c>
      <c r="D90" s="321" t="s">
        <v>328</v>
      </c>
      <c r="E90" s="322"/>
      <c r="F90" s="323" t="s">
        <v>241</v>
      </c>
      <c r="G90" s="324" t="s">
        <v>329</v>
      </c>
      <c r="H90" s="325">
        <v>1.5442350000000002E-2</v>
      </c>
      <c r="I90" s="326"/>
      <c r="J90" s="327"/>
      <c r="K90" s="327"/>
      <c r="L90" s="327"/>
      <c r="M90" s="327"/>
      <c r="N90" s="327"/>
      <c r="O90" s="327"/>
      <c r="P90" s="327"/>
      <c r="Q90" s="327"/>
      <c r="R90" s="327"/>
      <c r="S90" s="327"/>
      <c r="T90" s="327"/>
      <c r="U90" s="327"/>
      <c r="V90" s="328"/>
      <c r="W90" s="327"/>
      <c r="X90" s="329"/>
      <c r="Y90" s="327"/>
      <c r="Z90" s="327"/>
      <c r="AA90" s="330"/>
      <c r="AB90" s="316">
        <f t="shared" si="9"/>
        <v>0</v>
      </c>
      <c r="AC90" s="317">
        <f t="shared" si="9"/>
        <v>0</v>
      </c>
      <c r="AD90" s="317">
        <f t="shared" si="9"/>
        <v>0</v>
      </c>
      <c r="AE90" s="317">
        <f t="shared" si="9"/>
        <v>0</v>
      </c>
      <c r="AF90" s="317">
        <f t="shared" si="9"/>
        <v>0</v>
      </c>
      <c r="AG90" s="317">
        <f t="shared" si="9"/>
        <v>0</v>
      </c>
      <c r="AH90" s="317">
        <f t="shared" si="9"/>
        <v>0</v>
      </c>
      <c r="AI90" s="317">
        <f t="shared" si="9"/>
        <v>0</v>
      </c>
      <c r="AJ90" s="317">
        <f t="shared" si="9"/>
        <v>0</v>
      </c>
      <c r="AK90" s="317">
        <f t="shared" si="9"/>
        <v>0</v>
      </c>
      <c r="AL90" s="317">
        <f t="shared" si="9"/>
        <v>0</v>
      </c>
      <c r="AM90" s="317">
        <f t="shared" si="9"/>
        <v>0</v>
      </c>
      <c r="AN90" s="317">
        <f t="shared" si="9"/>
        <v>0</v>
      </c>
      <c r="AO90" s="318">
        <f t="shared" si="9"/>
        <v>0</v>
      </c>
      <c r="AP90" s="317">
        <f t="shared" si="9"/>
        <v>0</v>
      </c>
      <c r="AQ90" s="317">
        <f t="shared" si="9"/>
        <v>0</v>
      </c>
      <c r="AR90" s="317">
        <f t="shared" si="10"/>
        <v>0</v>
      </c>
      <c r="AS90" s="317">
        <f t="shared" si="10"/>
        <v>0</v>
      </c>
      <c r="AT90" s="319">
        <f t="shared" si="10"/>
        <v>0</v>
      </c>
      <c r="EF90" s="254"/>
      <c r="EG90"/>
    </row>
    <row r="91" spans="2:137">
      <c r="B91" s="637"/>
      <c r="C91" s="331">
        <v>9825725</v>
      </c>
      <c r="D91" s="321" t="s">
        <v>330</v>
      </c>
      <c r="E91" s="322"/>
      <c r="F91" s="323" t="s">
        <v>241</v>
      </c>
      <c r="G91" s="324" t="s">
        <v>331</v>
      </c>
      <c r="H91" s="325">
        <v>1.9927199999999999E-2</v>
      </c>
      <c r="I91" s="326"/>
      <c r="J91" s="327"/>
      <c r="K91" s="327"/>
      <c r="L91" s="327"/>
      <c r="M91" s="327"/>
      <c r="N91" s="327"/>
      <c r="O91" s="327"/>
      <c r="P91" s="327"/>
      <c r="Q91" s="327"/>
      <c r="R91" s="327"/>
      <c r="S91" s="327"/>
      <c r="T91" s="327"/>
      <c r="U91" s="327"/>
      <c r="V91" s="328"/>
      <c r="W91" s="327"/>
      <c r="X91" s="329"/>
      <c r="Y91" s="327"/>
      <c r="Z91" s="327"/>
      <c r="AA91" s="330"/>
      <c r="AB91" s="316">
        <f t="shared" si="9"/>
        <v>0</v>
      </c>
      <c r="AC91" s="317">
        <f t="shared" si="9"/>
        <v>0</v>
      </c>
      <c r="AD91" s="317">
        <f t="shared" si="9"/>
        <v>0</v>
      </c>
      <c r="AE91" s="317">
        <f t="shared" si="9"/>
        <v>0</v>
      </c>
      <c r="AF91" s="317">
        <f t="shared" si="9"/>
        <v>0</v>
      </c>
      <c r="AG91" s="317">
        <f t="shared" si="9"/>
        <v>0</v>
      </c>
      <c r="AH91" s="317">
        <f t="shared" si="9"/>
        <v>0</v>
      </c>
      <c r="AI91" s="317">
        <f t="shared" si="9"/>
        <v>0</v>
      </c>
      <c r="AJ91" s="317">
        <f t="shared" si="9"/>
        <v>0</v>
      </c>
      <c r="AK91" s="317">
        <f t="shared" si="9"/>
        <v>0</v>
      </c>
      <c r="AL91" s="317">
        <f t="shared" si="9"/>
        <v>0</v>
      </c>
      <c r="AM91" s="317">
        <f t="shared" si="9"/>
        <v>0</v>
      </c>
      <c r="AN91" s="317">
        <f t="shared" si="9"/>
        <v>0</v>
      </c>
      <c r="AO91" s="318">
        <f t="shared" si="9"/>
        <v>0</v>
      </c>
      <c r="AP91" s="317">
        <f t="shared" si="9"/>
        <v>0</v>
      </c>
      <c r="AQ91" s="317">
        <f t="shared" si="9"/>
        <v>0</v>
      </c>
      <c r="AR91" s="317">
        <f t="shared" si="10"/>
        <v>0</v>
      </c>
      <c r="AS91" s="317">
        <f t="shared" si="10"/>
        <v>0</v>
      </c>
      <c r="AT91" s="319">
        <f t="shared" si="10"/>
        <v>0</v>
      </c>
      <c r="EF91" s="254"/>
      <c r="EG91"/>
    </row>
    <row r="92" spans="2:137">
      <c r="B92" s="637"/>
      <c r="C92" s="320">
        <v>9825726</v>
      </c>
      <c r="D92" s="321" t="s">
        <v>332</v>
      </c>
      <c r="E92" s="322"/>
      <c r="F92" s="323"/>
      <c r="G92" s="324" t="s">
        <v>333</v>
      </c>
      <c r="H92" s="325">
        <v>2.6919200000000004E-2</v>
      </c>
      <c r="I92" s="326"/>
      <c r="J92" s="327"/>
      <c r="K92" s="327"/>
      <c r="L92" s="327"/>
      <c r="M92" s="327"/>
      <c r="N92" s="327"/>
      <c r="O92" s="327"/>
      <c r="P92" s="327"/>
      <c r="Q92" s="327"/>
      <c r="R92" s="327"/>
      <c r="S92" s="327"/>
      <c r="T92" s="327"/>
      <c r="U92" s="327"/>
      <c r="V92" s="328"/>
      <c r="W92" s="327"/>
      <c r="X92" s="329"/>
      <c r="Y92" s="327"/>
      <c r="Z92" s="327"/>
      <c r="AA92" s="330"/>
      <c r="AB92" s="316">
        <f t="shared" si="9"/>
        <v>0</v>
      </c>
      <c r="AC92" s="317">
        <f t="shared" si="9"/>
        <v>0</v>
      </c>
      <c r="AD92" s="317">
        <f t="shared" si="9"/>
        <v>0</v>
      </c>
      <c r="AE92" s="317">
        <f t="shared" si="9"/>
        <v>0</v>
      </c>
      <c r="AF92" s="317">
        <f t="shared" si="9"/>
        <v>0</v>
      </c>
      <c r="AG92" s="317">
        <f t="shared" si="9"/>
        <v>0</v>
      </c>
      <c r="AH92" s="317">
        <f t="shared" si="9"/>
        <v>0</v>
      </c>
      <c r="AI92" s="317">
        <f t="shared" si="9"/>
        <v>0</v>
      </c>
      <c r="AJ92" s="317">
        <f t="shared" si="9"/>
        <v>0</v>
      </c>
      <c r="AK92" s="317">
        <f t="shared" si="9"/>
        <v>0</v>
      </c>
      <c r="AL92" s="317">
        <f t="shared" si="9"/>
        <v>0</v>
      </c>
      <c r="AM92" s="317">
        <f t="shared" si="9"/>
        <v>0</v>
      </c>
      <c r="AN92" s="317">
        <f t="shared" si="9"/>
        <v>0</v>
      </c>
      <c r="AO92" s="318">
        <f t="shared" si="9"/>
        <v>0</v>
      </c>
      <c r="AP92" s="317">
        <f t="shared" si="9"/>
        <v>0</v>
      </c>
      <c r="AQ92" s="317">
        <f t="shared" si="9"/>
        <v>0</v>
      </c>
      <c r="AR92" s="317">
        <f t="shared" si="10"/>
        <v>0</v>
      </c>
      <c r="AS92" s="317">
        <f t="shared" si="10"/>
        <v>0</v>
      </c>
      <c r="AT92" s="319">
        <f t="shared" si="10"/>
        <v>0</v>
      </c>
      <c r="EF92" s="254"/>
      <c r="EG92"/>
    </row>
    <row r="93" spans="2:137">
      <c r="B93" s="637"/>
      <c r="C93" s="320">
        <v>9825731</v>
      </c>
      <c r="D93" s="321" t="s">
        <v>334</v>
      </c>
      <c r="E93" s="322"/>
      <c r="F93" s="323" t="s">
        <v>241</v>
      </c>
      <c r="G93" s="324" t="s">
        <v>335</v>
      </c>
      <c r="H93" s="325">
        <v>2.6425200000000003E-2</v>
      </c>
      <c r="I93" s="326"/>
      <c r="J93" s="327"/>
      <c r="K93" s="327"/>
      <c r="L93" s="327"/>
      <c r="M93" s="327"/>
      <c r="N93" s="327"/>
      <c r="O93" s="327"/>
      <c r="P93" s="327"/>
      <c r="Q93" s="327"/>
      <c r="R93" s="327"/>
      <c r="S93" s="327"/>
      <c r="T93" s="327"/>
      <c r="U93" s="327"/>
      <c r="V93" s="328"/>
      <c r="W93" s="327"/>
      <c r="X93" s="329"/>
      <c r="Y93" s="327"/>
      <c r="Z93" s="327"/>
      <c r="AA93" s="330"/>
      <c r="AB93" s="316">
        <f t="shared" si="9"/>
        <v>0</v>
      </c>
      <c r="AC93" s="317">
        <f t="shared" si="9"/>
        <v>0</v>
      </c>
      <c r="AD93" s="317">
        <f t="shared" si="9"/>
        <v>0</v>
      </c>
      <c r="AE93" s="317">
        <f t="shared" si="9"/>
        <v>0</v>
      </c>
      <c r="AF93" s="317">
        <f t="shared" si="9"/>
        <v>0</v>
      </c>
      <c r="AG93" s="317">
        <f t="shared" si="9"/>
        <v>0</v>
      </c>
      <c r="AH93" s="317">
        <f t="shared" si="9"/>
        <v>0</v>
      </c>
      <c r="AI93" s="317">
        <f t="shared" si="9"/>
        <v>0</v>
      </c>
      <c r="AJ93" s="317">
        <f t="shared" si="9"/>
        <v>0</v>
      </c>
      <c r="AK93" s="317">
        <f t="shared" si="9"/>
        <v>0</v>
      </c>
      <c r="AL93" s="317">
        <f t="shared" si="9"/>
        <v>0</v>
      </c>
      <c r="AM93" s="317">
        <f t="shared" si="9"/>
        <v>0</v>
      </c>
      <c r="AN93" s="317">
        <f t="shared" si="9"/>
        <v>0</v>
      </c>
      <c r="AO93" s="318">
        <f t="shared" si="9"/>
        <v>0</v>
      </c>
      <c r="AP93" s="317">
        <f t="shared" si="9"/>
        <v>0</v>
      </c>
      <c r="AQ93" s="317">
        <f t="shared" si="9"/>
        <v>0</v>
      </c>
      <c r="AR93" s="317">
        <f t="shared" si="10"/>
        <v>0</v>
      </c>
      <c r="AS93" s="317">
        <f t="shared" si="10"/>
        <v>0</v>
      </c>
      <c r="AT93" s="319">
        <f t="shared" si="10"/>
        <v>0</v>
      </c>
      <c r="EF93" s="254"/>
      <c r="EG93"/>
    </row>
    <row r="94" spans="2:137">
      <c r="B94" s="637"/>
      <c r="C94" s="320">
        <v>9825732</v>
      </c>
      <c r="D94" s="321" t="s">
        <v>336</v>
      </c>
      <c r="E94" s="322"/>
      <c r="F94" s="323" t="s">
        <v>241</v>
      </c>
      <c r="G94" s="324" t="s">
        <v>337</v>
      </c>
      <c r="H94" s="325">
        <v>3.5697199999999998E-2</v>
      </c>
      <c r="I94" s="326"/>
      <c r="J94" s="327"/>
      <c r="K94" s="327"/>
      <c r="L94" s="327"/>
      <c r="M94" s="327"/>
      <c r="N94" s="327"/>
      <c r="O94" s="327"/>
      <c r="P94" s="327"/>
      <c r="Q94" s="327"/>
      <c r="R94" s="327"/>
      <c r="S94" s="327"/>
      <c r="T94" s="327"/>
      <c r="U94" s="327"/>
      <c r="V94" s="328"/>
      <c r="W94" s="327"/>
      <c r="X94" s="329"/>
      <c r="Y94" s="327"/>
      <c r="Z94" s="327"/>
      <c r="AA94" s="330"/>
      <c r="AB94" s="316">
        <f t="shared" si="9"/>
        <v>0</v>
      </c>
      <c r="AC94" s="317">
        <f t="shared" si="9"/>
        <v>0</v>
      </c>
      <c r="AD94" s="317">
        <f t="shared" si="9"/>
        <v>0</v>
      </c>
      <c r="AE94" s="317">
        <f t="shared" si="9"/>
        <v>0</v>
      </c>
      <c r="AF94" s="317">
        <f t="shared" si="9"/>
        <v>0</v>
      </c>
      <c r="AG94" s="317">
        <f t="shared" si="9"/>
        <v>0</v>
      </c>
      <c r="AH94" s="317">
        <f t="shared" si="9"/>
        <v>0</v>
      </c>
      <c r="AI94" s="317">
        <f t="shared" si="9"/>
        <v>0</v>
      </c>
      <c r="AJ94" s="317">
        <f t="shared" si="9"/>
        <v>0</v>
      </c>
      <c r="AK94" s="317">
        <f t="shared" si="9"/>
        <v>0</v>
      </c>
      <c r="AL94" s="317">
        <f t="shared" si="9"/>
        <v>0</v>
      </c>
      <c r="AM94" s="317">
        <f t="shared" si="9"/>
        <v>0</v>
      </c>
      <c r="AN94" s="317">
        <f t="shared" si="9"/>
        <v>0</v>
      </c>
      <c r="AO94" s="318">
        <f t="shared" si="9"/>
        <v>0</v>
      </c>
      <c r="AP94" s="317">
        <f t="shared" si="9"/>
        <v>0</v>
      </c>
      <c r="AQ94" s="317">
        <f t="shared" si="9"/>
        <v>0</v>
      </c>
      <c r="AR94" s="317">
        <f t="shared" si="10"/>
        <v>0</v>
      </c>
      <c r="AS94" s="317">
        <f t="shared" si="10"/>
        <v>0</v>
      </c>
      <c r="AT94" s="319">
        <f t="shared" si="10"/>
        <v>0</v>
      </c>
      <c r="EF94" s="254"/>
      <c r="EG94"/>
    </row>
    <row r="95" spans="2:137">
      <c r="B95" s="637"/>
      <c r="C95" s="331">
        <v>9830063</v>
      </c>
      <c r="D95" s="321" t="s">
        <v>338</v>
      </c>
      <c r="E95" s="322"/>
      <c r="F95" s="323" t="s">
        <v>241</v>
      </c>
      <c r="G95" s="324" t="s">
        <v>339</v>
      </c>
      <c r="H95" s="325">
        <v>0.11102000000000001</v>
      </c>
      <c r="I95" s="326"/>
      <c r="J95" s="327"/>
      <c r="K95" s="327"/>
      <c r="L95" s="327"/>
      <c r="M95" s="327"/>
      <c r="N95" s="327"/>
      <c r="O95" s="327"/>
      <c r="P95" s="327"/>
      <c r="Q95" s="327"/>
      <c r="R95" s="327"/>
      <c r="S95" s="327"/>
      <c r="T95" s="327"/>
      <c r="U95" s="327"/>
      <c r="V95" s="328"/>
      <c r="W95" s="327"/>
      <c r="X95" s="329"/>
      <c r="Y95" s="327"/>
      <c r="Z95" s="327"/>
      <c r="AA95" s="330"/>
      <c r="AB95" s="316">
        <f t="shared" si="9"/>
        <v>0</v>
      </c>
      <c r="AC95" s="317">
        <f t="shared" si="9"/>
        <v>0</v>
      </c>
      <c r="AD95" s="317">
        <f t="shared" si="9"/>
        <v>0</v>
      </c>
      <c r="AE95" s="317">
        <f t="shared" si="9"/>
        <v>0</v>
      </c>
      <c r="AF95" s="317">
        <f t="shared" si="9"/>
        <v>0</v>
      </c>
      <c r="AG95" s="317">
        <f t="shared" si="9"/>
        <v>0</v>
      </c>
      <c r="AH95" s="317">
        <f t="shared" si="9"/>
        <v>0</v>
      </c>
      <c r="AI95" s="317">
        <f t="shared" si="9"/>
        <v>0</v>
      </c>
      <c r="AJ95" s="317">
        <f t="shared" si="9"/>
        <v>0</v>
      </c>
      <c r="AK95" s="317">
        <f t="shared" si="9"/>
        <v>0</v>
      </c>
      <c r="AL95" s="317">
        <f t="shared" si="9"/>
        <v>0</v>
      </c>
      <c r="AM95" s="317">
        <f t="shared" si="9"/>
        <v>0</v>
      </c>
      <c r="AN95" s="317">
        <f t="shared" si="9"/>
        <v>0</v>
      </c>
      <c r="AO95" s="318">
        <f t="shared" si="9"/>
        <v>0</v>
      </c>
      <c r="AP95" s="317">
        <f t="shared" si="9"/>
        <v>0</v>
      </c>
      <c r="AQ95" s="317">
        <f t="shared" si="9"/>
        <v>0</v>
      </c>
      <c r="AR95" s="317">
        <f t="shared" si="10"/>
        <v>0</v>
      </c>
      <c r="AS95" s="317">
        <f t="shared" si="10"/>
        <v>0</v>
      </c>
      <c r="AT95" s="319">
        <f t="shared" si="10"/>
        <v>0</v>
      </c>
      <c r="EF95" s="254"/>
      <c r="EG95"/>
    </row>
    <row r="96" spans="2:137">
      <c r="B96" s="637"/>
      <c r="C96" s="320">
        <v>9830066</v>
      </c>
      <c r="D96" s="321" t="s">
        <v>340</v>
      </c>
      <c r="E96" s="322"/>
      <c r="F96" s="323"/>
      <c r="G96" s="324" t="s">
        <v>341</v>
      </c>
      <c r="H96" s="325">
        <v>0.221918</v>
      </c>
      <c r="I96" s="326"/>
      <c r="J96" s="327"/>
      <c r="K96" s="327"/>
      <c r="L96" s="327"/>
      <c r="M96" s="327"/>
      <c r="N96" s="327"/>
      <c r="O96" s="327"/>
      <c r="P96" s="327"/>
      <c r="Q96" s="327"/>
      <c r="R96" s="327"/>
      <c r="S96" s="327"/>
      <c r="T96" s="327"/>
      <c r="U96" s="327"/>
      <c r="V96" s="328"/>
      <c r="W96" s="327"/>
      <c r="X96" s="329"/>
      <c r="Y96" s="327"/>
      <c r="Z96" s="327"/>
      <c r="AA96" s="330"/>
      <c r="AB96" s="316">
        <f t="shared" si="9"/>
        <v>0</v>
      </c>
      <c r="AC96" s="317">
        <f t="shared" si="9"/>
        <v>0</v>
      </c>
      <c r="AD96" s="317">
        <f t="shared" si="9"/>
        <v>0</v>
      </c>
      <c r="AE96" s="317">
        <f t="shared" si="9"/>
        <v>0</v>
      </c>
      <c r="AF96" s="317">
        <f t="shared" si="9"/>
        <v>0</v>
      </c>
      <c r="AG96" s="317">
        <f t="shared" si="9"/>
        <v>0</v>
      </c>
      <c r="AH96" s="317">
        <f t="shared" si="9"/>
        <v>0</v>
      </c>
      <c r="AI96" s="317">
        <f t="shared" si="9"/>
        <v>0</v>
      </c>
      <c r="AJ96" s="317">
        <f t="shared" si="9"/>
        <v>0</v>
      </c>
      <c r="AK96" s="317">
        <f t="shared" si="9"/>
        <v>0</v>
      </c>
      <c r="AL96" s="317">
        <f t="shared" si="9"/>
        <v>0</v>
      </c>
      <c r="AM96" s="317">
        <f t="shared" si="9"/>
        <v>0</v>
      </c>
      <c r="AN96" s="317">
        <f t="shared" si="9"/>
        <v>0</v>
      </c>
      <c r="AO96" s="318">
        <f t="shared" si="9"/>
        <v>0</v>
      </c>
      <c r="AP96" s="317">
        <f t="shared" si="9"/>
        <v>0</v>
      </c>
      <c r="AQ96" s="317">
        <f t="shared" si="9"/>
        <v>0</v>
      </c>
      <c r="AR96" s="317">
        <f t="shared" si="10"/>
        <v>0</v>
      </c>
      <c r="AS96" s="317">
        <f t="shared" si="10"/>
        <v>0</v>
      </c>
      <c r="AT96" s="319">
        <f t="shared" si="10"/>
        <v>0</v>
      </c>
      <c r="EF96" s="254"/>
      <c r="EG96"/>
    </row>
    <row r="97" spans="2:137">
      <c r="B97" s="637"/>
      <c r="C97" s="331">
        <v>9830068</v>
      </c>
      <c r="D97" s="321" t="s">
        <v>342</v>
      </c>
      <c r="E97" s="322"/>
      <c r="F97" s="323" t="s">
        <v>203</v>
      </c>
      <c r="G97" s="324" t="s">
        <v>343</v>
      </c>
      <c r="H97" s="325">
        <v>6.5270000000000009E-2</v>
      </c>
      <c r="I97" s="326"/>
      <c r="J97" s="327"/>
      <c r="K97" s="327"/>
      <c r="L97" s="327"/>
      <c r="M97" s="327"/>
      <c r="N97" s="327"/>
      <c r="O97" s="327"/>
      <c r="P97" s="327"/>
      <c r="Q97" s="327"/>
      <c r="R97" s="327"/>
      <c r="S97" s="327"/>
      <c r="T97" s="327"/>
      <c r="U97" s="327"/>
      <c r="V97" s="328"/>
      <c r="W97" s="327"/>
      <c r="X97" s="329"/>
      <c r="Y97" s="327"/>
      <c r="Z97" s="327"/>
      <c r="AA97" s="330"/>
      <c r="AB97" s="316">
        <f t="shared" si="9"/>
        <v>0</v>
      </c>
      <c r="AC97" s="317">
        <f t="shared" si="9"/>
        <v>0</v>
      </c>
      <c r="AD97" s="317">
        <f t="shared" si="9"/>
        <v>0</v>
      </c>
      <c r="AE97" s="317">
        <f t="shared" si="9"/>
        <v>0</v>
      </c>
      <c r="AF97" s="317">
        <f t="shared" si="9"/>
        <v>0</v>
      </c>
      <c r="AG97" s="317">
        <f t="shared" si="9"/>
        <v>0</v>
      </c>
      <c r="AH97" s="317">
        <f t="shared" si="9"/>
        <v>0</v>
      </c>
      <c r="AI97" s="317">
        <f t="shared" si="9"/>
        <v>0</v>
      </c>
      <c r="AJ97" s="317">
        <f t="shared" si="9"/>
        <v>0</v>
      </c>
      <c r="AK97" s="317">
        <f t="shared" si="9"/>
        <v>0</v>
      </c>
      <c r="AL97" s="317">
        <f t="shared" si="9"/>
        <v>0</v>
      </c>
      <c r="AM97" s="317">
        <f t="shared" si="9"/>
        <v>0</v>
      </c>
      <c r="AN97" s="317">
        <f t="shared" si="9"/>
        <v>0</v>
      </c>
      <c r="AO97" s="318">
        <f t="shared" si="9"/>
        <v>0</v>
      </c>
      <c r="AP97" s="317">
        <f t="shared" si="9"/>
        <v>0</v>
      </c>
      <c r="AQ97" s="317">
        <f t="shared" si="9"/>
        <v>0</v>
      </c>
      <c r="AR97" s="317">
        <f t="shared" si="10"/>
        <v>0</v>
      </c>
      <c r="AS97" s="317">
        <f t="shared" si="10"/>
        <v>0</v>
      </c>
      <c r="AT97" s="319">
        <f t="shared" si="10"/>
        <v>0</v>
      </c>
      <c r="EF97" s="254"/>
      <c r="EG97"/>
    </row>
    <row r="98" spans="2:137">
      <c r="B98" s="637"/>
      <c r="C98" s="320">
        <v>9830287</v>
      </c>
      <c r="D98" s="321" t="s">
        <v>344</v>
      </c>
      <c r="E98" s="322"/>
      <c r="F98" s="323"/>
      <c r="G98" s="324" t="s">
        <v>345</v>
      </c>
      <c r="H98" s="325">
        <v>0.24471200000000001</v>
      </c>
      <c r="I98" s="326"/>
      <c r="J98" s="327"/>
      <c r="K98" s="327"/>
      <c r="L98" s="327"/>
      <c r="M98" s="327"/>
      <c r="N98" s="327"/>
      <c r="O98" s="327"/>
      <c r="P98" s="327"/>
      <c r="Q98" s="327"/>
      <c r="R98" s="327"/>
      <c r="S98" s="327"/>
      <c r="T98" s="327"/>
      <c r="U98" s="327"/>
      <c r="V98" s="328"/>
      <c r="W98" s="327"/>
      <c r="X98" s="329"/>
      <c r="Y98" s="327"/>
      <c r="Z98" s="327"/>
      <c r="AA98" s="330"/>
      <c r="AB98" s="316">
        <f t="shared" si="9"/>
        <v>0</v>
      </c>
      <c r="AC98" s="317">
        <f t="shared" si="9"/>
        <v>0</v>
      </c>
      <c r="AD98" s="317">
        <f t="shared" si="9"/>
        <v>0</v>
      </c>
      <c r="AE98" s="317">
        <f t="shared" si="9"/>
        <v>0</v>
      </c>
      <c r="AF98" s="317">
        <f t="shared" si="9"/>
        <v>0</v>
      </c>
      <c r="AG98" s="317">
        <f t="shared" si="9"/>
        <v>0</v>
      </c>
      <c r="AH98" s="317">
        <f t="shared" si="9"/>
        <v>0</v>
      </c>
      <c r="AI98" s="317">
        <f t="shared" si="9"/>
        <v>0</v>
      </c>
      <c r="AJ98" s="317">
        <f t="shared" si="9"/>
        <v>0</v>
      </c>
      <c r="AK98" s="317">
        <f t="shared" si="9"/>
        <v>0</v>
      </c>
      <c r="AL98" s="317">
        <f t="shared" si="9"/>
        <v>0</v>
      </c>
      <c r="AM98" s="317">
        <f t="shared" si="9"/>
        <v>0</v>
      </c>
      <c r="AN98" s="317">
        <f t="shared" si="9"/>
        <v>0</v>
      </c>
      <c r="AO98" s="318">
        <f t="shared" si="9"/>
        <v>0</v>
      </c>
      <c r="AP98" s="317">
        <f t="shared" si="9"/>
        <v>0</v>
      </c>
      <c r="AQ98" s="317">
        <f t="shared" si="9"/>
        <v>0</v>
      </c>
      <c r="AR98" s="317">
        <f t="shared" si="10"/>
        <v>0</v>
      </c>
      <c r="AS98" s="317">
        <f t="shared" si="10"/>
        <v>0</v>
      </c>
      <c r="AT98" s="319">
        <f t="shared" si="10"/>
        <v>0</v>
      </c>
      <c r="EF98" s="254"/>
      <c r="EG98"/>
    </row>
    <row r="99" spans="2:137">
      <c r="B99" s="637"/>
      <c r="C99" s="320">
        <v>9830286</v>
      </c>
      <c r="D99" s="321" t="s">
        <v>346</v>
      </c>
      <c r="E99" s="322"/>
      <c r="F99" s="323" t="s">
        <v>241</v>
      </c>
      <c r="G99" s="324" t="s">
        <v>347</v>
      </c>
      <c r="H99" s="325">
        <v>0.16359200000000002</v>
      </c>
      <c r="I99" s="326"/>
      <c r="J99" s="327"/>
      <c r="K99" s="327"/>
      <c r="L99" s="327"/>
      <c r="M99" s="327"/>
      <c r="N99" s="327"/>
      <c r="O99" s="327"/>
      <c r="P99" s="327"/>
      <c r="Q99" s="327"/>
      <c r="R99" s="327"/>
      <c r="S99" s="327"/>
      <c r="T99" s="327"/>
      <c r="U99" s="327"/>
      <c r="V99" s="328"/>
      <c r="W99" s="327"/>
      <c r="X99" s="329"/>
      <c r="Y99" s="327"/>
      <c r="Z99" s="327"/>
      <c r="AA99" s="330"/>
      <c r="AB99" s="316">
        <f t="shared" si="9"/>
        <v>0</v>
      </c>
      <c r="AC99" s="317">
        <f t="shared" si="9"/>
        <v>0</v>
      </c>
      <c r="AD99" s="317">
        <f t="shared" si="9"/>
        <v>0</v>
      </c>
      <c r="AE99" s="317">
        <f t="shared" si="9"/>
        <v>0</v>
      </c>
      <c r="AF99" s="317">
        <f t="shared" si="9"/>
        <v>0</v>
      </c>
      <c r="AG99" s="317">
        <f t="shared" si="9"/>
        <v>0</v>
      </c>
      <c r="AH99" s="317">
        <f t="shared" si="9"/>
        <v>0</v>
      </c>
      <c r="AI99" s="317">
        <f t="shared" si="9"/>
        <v>0</v>
      </c>
      <c r="AJ99" s="317">
        <f t="shared" si="9"/>
        <v>0</v>
      </c>
      <c r="AK99" s="317">
        <f t="shared" si="9"/>
        <v>0</v>
      </c>
      <c r="AL99" s="317">
        <f t="shared" si="9"/>
        <v>0</v>
      </c>
      <c r="AM99" s="317">
        <f t="shared" si="9"/>
        <v>0</v>
      </c>
      <c r="AN99" s="317">
        <f t="shared" si="9"/>
        <v>0</v>
      </c>
      <c r="AO99" s="318">
        <f t="shared" si="9"/>
        <v>0</v>
      </c>
      <c r="AP99" s="317">
        <f t="shared" si="9"/>
        <v>0</v>
      </c>
      <c r="AQ99" s="317">
        <f t="shared" si="9"/>
        <v>0</v>
      </c>
      <c r="AR99" s="317">
        <f t="shared" si="10"/>
        <v>0</v>
      </c>
      <c r="AS99" s="317">
        <f t="shared" si="10"/>
        <v>0</v>
      </c>
      <c r="AT99" s="319">
        <f t="shared" si="10"/>
        <v>0</v>
      </c>
      <c r="EF99" s="254"/>
      <c r="EG99"/>
    </row>
    <row r="100" spans="2:137">
      <c r="B100" s="637"/>
      <c r="C100" s="320">
        <v>9830281</v>
      </c>
      <c r="D100" s="321" t="s">
        <v>348</v>
      </c>
      <c r="E100" s="322"/>
      <c r="F100" s="323" t="s">
        <v>241</v>
      </c>
      <c r="G100" s="324" t="s">
        <v>349</v>
      </c>
      <c r="H100" s="325">
        <v>7.5020000000000003E-2</v>
      </c>
      <c r="I100" s="326"/>
      <c r="J100" s="327"/>
      <c r="K100" s="327"/>
      <c r="L100" s="327"/>
      <c r="M100" s="327"/>
      <c r="N100" s="327"/>
      <c r="O100" s="327"/>
      <c r="P100" s="327"/>
      <c r="Q100" s="327"/>
      <c r="R100" s="327"/>
      <c r="S100" s="327"/>
      <c r="T100" s="327"/>
      <c r="U100" s="327"/>
      <c r="V100" s="328"/>
      <c r="W100" s="327"/>
      <c r="X100" s="329"/>
      <c r="Y100" s="327"/>
      <c r="Z100" s="327"/>
      <c r="AA100" s="330"/>
      <c r="AB100" s="316">
        <f t="shared" ref="AB100:AQ115" si="11">$H100*I100</f>
        <v>0</v>
      </c>
      <c r="AC100" s="317">
        <f t="shared" si="11"/>
        <v>0</v>
      </c>
      <c r="AD100" s="317">
        <f t="shared" si="11"/>
        <v>0</v>
      </c>
      <c r="AE100" s="317">
        <f t="shared" si="11"/>
        <v>0</v>
      </c>
      <c r="AF100" s="317">
        <f t="shared" si="11"/>
        <v>0</v>
      </c>
      <c r="AG100" s="317">
        <f t="shared" si="11"/>
        <v>0</v>
      </c>
      <c r="AH100" s="317">
        <f t="shared" si="11"/>
        <v>0</v>
      </c>
      <c r="AI100" s="317">
        <f t="shared" si="11"/>
        <v>0</v>
      </c>
      <c r="AJ100" s="317">
        <f t="shared" si="11"/>
        <v>0</v>
      </c>
      <c r="AK100" s="317">
        <f t="shared" si="11"/>
        <v>0</v>
      </c>
      <c r="AL100" s="317">
        <f t="shared" si="11"/>
        <v>0</v>
      </c>
      <c r="AM100" s="317">
        <f t="shared" si="11"/>
        <v>0</v>
      </c>
      <c r="AN100" s="317">
        <f t="shared" si="11"/>
        <v>0</v>
      </c>
      <c r="AO100" s="318">
        <f t="shared" si="11"/>
        <v>0</v>
      </c>
      <c r="AP100" s="317">
        <f t="shared" si="11"/>
        <v>0</v>
      </c>
      <c r="AQ100" s="317">
        <f t="shared" si="11"/>
        <v>0</v>
      </c>
      <c r="AR100" s="317">
        <f t="shared" si="10"/>
        <v>0</v>
      </c>
      <c r="AS100" s="317">
        <f t="shared" si="10"/>
        <v>0</v>
      </c>
      <c r="AT100" s="319">
        <f t="shared" si="10"/>
        <v>0</v>
      </c>
      <c r="EF100" s="254"/>
      <c r="EG100"/>
    </row>
    <row r="101" spans="2:137">
      <c r="B101" s="637"/>
      <c r="C101" s="320">
        <v>9830284</v>
      </c>
      <c r="D101" s="321" t="s">
        <v>350</v>
      </c>
      <c r="E101" s="322"/>
      <c r="F101" s="323" t="s">
        <v>241</v>
      </c>
      <c r="G101" s="324" t="s">
        <v>351</v>
      </c>
      <c r="H101" s="325">
        <v>3.7819999999999999E-2</v>
      </c>
      <c r="I101" s="326"/>
      <c r="J101" s="327"/>
      <c r="K101" s="327"/>
      <c r="L101" s="327"/>
      <c r="M101" s="327"/>
      <c r="N101" s="327"/>
      <c r="O101" s="327"/>
      <c r="P101" s="327"/>
      <c r="Q101" s="327"/>
      <c r="R101" s="327"/>
      <c r="S101" s="327"/>
      <c r="T101" s="327"/>
      <c r="U101" s="327"/>
      <c r="V101" s="328"/>
      <c r="W101" s="327"/>
      <c r="X101" s="329"/>
      <c r="Y101" s="327"/>
      <c r="Z101" s="327"/>
      <c r="AA101" s="330"/>
      <c r="AB101" s="316">
        <f t="shared" si="11"/>
        <v>0</v>
      </c>
      <c r="AC101" s="317">
        <f t="shared" si="11"/>
        <v>0</v>
      </c>
      <c r="AD101" s="317">
        <f t="shared" si="11"/>
        <v>0</v>
      </c>
      <c r="AE101" s="317">
        <f t="shared" si="11"/>
        <v>0</v>
      </c>
      <c r="AF101" s="317">
        <f t="shared" si="11"/>
        <v>0</v>
      </c>
      <c r="AG101" s="317">
        <f t="shared" si="11"/>
        <v>0</v>
      </c>
      <c r="AH101" s="317">
        <f t="shared" si="11"/>
        <v>0</v>
      </c>
      <c r="AI101" s="317">
        <f t="shared" si="11"/>
        <v>0</v>
      </c>
      <c r="AJ101" s="317">
        <f t="shared" si="11"/>
        <v>0</v>
      </c>
      <c r="AK101" s="317">
        <f t="shared" si="11"/>
        <v>0</v>
      </c>
      <c r="AL101" s="317">
        <f t="shared" si="11"/>
        <v>0</v>
      </c>
      <c r="AM101" s="317">
        <f t="shared" si="11"/>
        <v>0</v>
      </c>
      <c r="AN101" s="317">
        <f t="shared" si="11"/>
        <v>0</v>
      </c>
      <c r="AO101" s="318">
        <f t="shared" si="11"/>
        <v>0</v>
      </c>
      <c r="AP101" s="317">
        <f t="shared" si="11"/>
        <v>0</v>
      </c>
      <c r="AQ101" s="317">
        <f t="shared" si="11"/>
        <v>0</v>
      </c>
      <c r="AR101" s="317">
        <f t="shared" si="10"/>
        <v>0</v>
      </c>
      <c r="AS101" s="317">
        <f t="shared" si="10"/>
        <v>0</v>
      </c>
      <c r="AT101" s="319">
        <f t="shared" si="10"/>
        <v>0</v>
      </c>
      <c r="EF101" s="254"/>
      <c r="EG101"/>
    </row>
    <row r="102" spans="2:137">
      <c r="B102" s="637"/>
      <c r="C102" s="320">
        <v>9830041</v>
      </c>
      <c r="D102" s="321" t="s">
        <v>352</v>
      </c>
      <c r="E102" s="322"/>
      <c r="F102" s="323" t="s">
        <v>241</v>
      </c>
      <c r="G102" s="324" t="s">
        <v>353</v>
      </c>
      <c r="H102" s="325">
        <v>0.26898300000000003</v>
      </c>
      <c r="I102" s="326"/>
      <c r="J102" s="327"/>
      <c r="K102" s="327"/>
      <c r="L102" s="327"/>
      <c r="M102" s="327"/>
      <c r="N102" s="327"/>
      <c r="O102" s="327"/>
      <c r="P102" s="327"/>
      <c r="Q102" s="327"/>
      <c r="R102" s="327"/>
      <c r="S102" s="327"/>
      <c r="T102" s="327"/>
      <c r="U102" s="327"/>
      <c r="V102" s="328"/>
      <c r="W102" s="327"/>
      <c r="X102" s="329"/>
      <c r="Y102" s="327"/>
      <c r="Z102" s="327"/>
      <c r="AA102" s="330"/>
      <c r="AB102" s="316">
        <f t="shared" si="11"/>
        <v>0</v>
      </c>
      <c r="AC102" s="317">
        <f t="shared" si="11"/>
        <v>0</v>
      </c>
      <c r="AD102" s="317">
        <f t="shared" si="11"/>
        <v>0</v>
      </c>
      <c r="AE102" s="317">
        <f t="shared" si="11"/>
        <v>0</v>
      </c>
      <c r="AF102" s="317">
        <f t="shared" si="11"/>
        <v>0</v>
      </c>
      <c r="AG102" s="317">
        <f t="shared" si="11"/>
        <v>0</v>
      </c>
      <c r="AH102" s="317">
        <f t="shared" si="11"/>
        <v>0</v>
      </c>
      <c r="AI102" s="317">
        <f t="shared" si="11"/>
        <v>0</v>
      </c>
      <c r="AJ102" s="317">
        <f t="shared" si="11"/>
        <v>0</v>
      </c>
      <c r="AK102" s="317">
        <f t="shared" si="11"/>
        <v>0</v>
      </c>
      <c r="AL102" s="317">
        <f t="shared" si="11"/>
        <v>0</v>
      </c>
      <c r="AM102" s="317">
        <f t="shared" si="11"/>
        <v>0</v>
      </c>
      <c r="AN102" s="317">
        <f t="shared" si="11"/>
        <v>0</v>
      </c>
      <c r="AO102" s="318">
        <f t="shared" si="11"/>
        <v>0</v>
      </c>
      <c r="AP102" s="317">
        <f t="shared" si="11"/>
        <v>0</v>
      </c>
      <c r="AQ102" s="317">
        <f t="shared" si="11"/>
        <v>0</v>
      </c>
      <c r="AR102" s="317">
        <f t="shared" si="10"/>
        <v>0</v>
      </c>
      <c r="AS102" s="317">
        <f t="shared" si="10"/>
        <v>0</v>
      </c>
      <c r="AT102" s="319">
        <f t="shared" si="10"/>
        <v>0</v>
      </c>
      <c r="EF102" s="254"/>
      <c r="EG102"/>
    </row>
    <row r="103" spans="2:137">
      <c r="B103" s="637"/>
      <c r="C103" s="320">
        <v>9830042</v>
      </c>
      <c r="D103" s="321" t="s">
        <v>354</v>
      </c>
      <c r="E103" s="322"/>
      <c r="F103" s="323" t="s">
        <v>241</v>
      </c>
      <c r="G103" s="324" t="s">
        <v>355</v>
      </c>
      <c r="H103" s="325">
        <v>0.202293</v>
      </c>
      <c r="I103" s="326"/>
      <c r="J103" s="327"/>
      <c r="K103" s="327"/>
      <c r="L103" s="327"/>
      <c r="M103" s="327"/>
      <c r="N103" s="327"/>
      <c r="O103" s="327"/>
      <c r="P103" s="327"/>
      <c r="Q103" s="327"/>
      <c r="R103" s="327"/>
      <c r="S103" s="327"/>
      <c r="T103" s="327"/>
      <c r="U103" s="327"/>
      <c r="V103" s="328"/>
      <c r="W103" s="327"/>
      <c r="X103" s="329"/>
      <c r="Y103" s="327"/>
      <c r="Z103" s="327"/>
      <c r="AA103" s="330"/>
      <c r="AB103" s="316">
        <f t="shared" si="11"/>
        <v>0</v>
      </c>
      <c r="AC103" s="317">
        <f t="shared" si="11"/>
        <v>0</v>
      </c>
      <c r="AD103" s="317">
        <f t="shared" si="11"/>
        <v>0</v>
      </c>
      <c r="AE103" s="317">
        <f t="shared" si="11"/>
        <v>0</v>
      </c>
      <c r="AF103" s="317">
        <f t="shared" si="11"/>
        <v>0</v>
      </c>
      <c r="AG103" s="317">
        <f t="shared" si="11"/>
        <v>0</v>
      </c>
      <c r="AH103" s="317">
        <f t="shared" si="11"/>
        <v>0</v>
      </c>
      <c r="AI103" s="317">
        <f t="shared" si="11"/>
        <v>0</v>
      </c>
      <c r="AJ103" s="317">
        <f t="shared" si="11"/>
        <v>0</v>
      </c>
      <c r="AK103" s="317">
        <f t="shared" si="11"/>
        <v>0</v>
      </c>
      <c r="AL103" s="317">
        <f t="shared" si="11"/>
        <v>0</v>
      </c>
      <c r="AM103" s="317">
        <f t="shared" si="11"/>
        <v>0</v>
      </c>
      <c r="AN103" s="317">
        <f t="shared" si="11"/>
        <v>0</v>
      </c>
      <c r="AO103" s="318">
        <f t="shared" si="11"/>
        <v>0</v>
      </c>
      <c r="AP103" s="317">
        <f t="shared" si="11"/>
        <v>0</v>
      </c>
      <c r="AQ103" s="317">
        <f t="shared" si="11"/>
        <v>0</v>
      </c>
      <c r="AR103" s="317">
        <f t="shared" si="10"/>
        <v>0</v>
      </c>
      <c r="AS103" s="317">
        <f t="shared" si="10"/>
        <v>0</v>
      </c>
      <c r="AT103" s="319">
        <f t="shared" si="10"/>
        <v>0</v>
      </c>
      <c r="EF103" s="254"/>
      <c r="EG103"/>
    </row>
    <row r="104" spans="2:137">
      <c r="B104" s="637"/>
      <c r="C104" s="320">
        <v>9839345</v>
      </c>
      <c r="D104" s="321" t="s">
        <v>356</v>
      </c>
      <c r="E104" s="322"/>
      <c r="F104" s="323" t="s">
        <v>241</v>
      </c>
      <c r="G104" s="324" t="s">
        <v>357</v>
      </c>
      <c r="H104" s="325">
        <v>0.40004400000000001</v>
      </c>
      <c r="I104" s="326"/>
      <c r="J104" s="327"/>
      <c r="K104" s="327"/>
      <c r="L104" s="327"/>
      <c r="M104" s="327"/>
      <c r="N104" s="327"/>
      <c r="O104" s="327"/>
      <c r="P104" s="327"/>
      <c r="Q104" s="327"/>
      <c r="R104" s="327"/>
      <c r="S104" s="327"/>
      <c r="T104" s="327"/>
      <c r="U104" s="327"/>
      <c r="V104" s="328"/>
      <c r="W104" s="327"/>
      <c r="X104" s="329"/>
      <c r="Y104" s="327"/>
      <c r="Z104" s="327"/>
      <c r="AA104" s="330"/>
      <c r="AB104" s="316">
        <f t="shared" si="11"/>
        <v>0</v>
      </c>
      <c r="AC104" s="317">
        <f t="shared" si="11"/>
        <v>0</v>
      </c>
      <c r="AD104" s="317">
        <f t="shared" si="11"/>
        <v>0</v>
      </c>
      <c r="AE104" s="317">
        <f t="shared" si="11"/>
        <v>0</v>
      </c>
      <c r="AF104" s="317">
        <f t="shared" si="11"/>
        <v>0</v>
      </c>
      <c r="AG104" s="317">
        <f t="shared" si="11"/>
        <v>0</v>
      </c>
      <c r="AH104" s="317">
        <f t="shared" si="11"/>
        <v>0</v>
      </c>
      <c r="AI104" s="317">
        <f t="shared" si="11"/>
        <v>0</v>
      </c>
      <c r="AJ104" s="317">
        <f t="shared" si="11"/>
        <v>0</v>
      </c>
      <c r="AK104" s="317">
        <f t="shared" si="11"/>
        <v>0</v>
      </c>
      <c r="AL104" s="317">
        <f t="shared" si="11"/>
        <v>0</v>
      </c>
      <c r="AM104" s="317">
        <f t="shared" si="11"/>
        <v>0</v>
      </c>
      <c r="AN104" s="317">
        <f t="shared" si="11"/>
        <v>0</v>
      </c>
      <c r="AO104" s="318">
        <f t="shared" si="11"/>
        <v>0</v>
      </c>
      <c r="AP104" s="317">
        <f t="shared" si="11"/>
        <v>0</v>
      </c>
      <c r="AQ104" s="317">
        <f t="shared" si="11"/>
        <v>0</v>
      </c>
      <c r="AR104" s="317">
        <f t="shared" si="10"/>
        <v>0</v>
      </c>
      <c r="AS104" s="317">
        <f t="shared" si="10"/>
        <v>0</v>
      </c>
      <c r="AT104" s="319">
        <f t="shared" si="10"/>
        <v>0</v>
      </c>
      <c r="EF104" s="254"/>
      <c r="EG104"/>
    </row>
    <row r="105" spans="2:137">
      <c r="B105" s="637"/>
      <c r="C105" s="331">
        <v>9830346</v>
      </c>
      <c r="D105" s="321" t="s">
        <v>358</v>
      </c>
      <c r="E105" s="322"/>
      <c r="F105" s="323" t="s">
        <v>241</v>
      </c>
      <c r="G105" s="324" t="s">
        <v>359</v>
      </c>
      <c r="H105" s="325">
        <v>0.11206199999999999</v>
      </c>
      <c r="I105" s="326"/>
      <c r="J105" s="327"/>
      <c r="K105" s="327"/>
      <c r="L105" s="327"/>
      <c r="M105" s="327"/>
      <c r="N105" s="327"/>
      <c r="O105" s="327"/>
      <c r="P105" s="327"/>
      <c r="Q105" s="327"/>
      <c r="R105" s="327"/>
      <c r="S105" s="327"/>
      <c r="T105" s="327"/>
      <c r="U105" s="327"/>
      <c r="V105" s="328"/>
      <c r="W105" s="327"/>
      <c r="X105" s="329"/>
      <c r="Y105" s="327"/>
      <c r="Z105" s="327"/>
      <c r="AA105" s="330"/>
      <c r="AB105" s="316">
        <f t="shared" si="11"/>
        <v>0</v>
      </c>
      <c r="AC105" s="317">
        <f t="shared" si="11"/>
        <v>0</v>
      </c>
      <c r="AD105" s="317">
        <f t="shared" si="11"/>
        <v>0</v>
      </c>
      <c r="AE105" s="317">
        <f t="shared" si="11"/>
        <v>0</v>
      </c>
      <c r="AF105" s="317">
        <f t="shared" si="11"/>
        <v>0</v>
      </c>
      <c r="AG105" s="317">
        <f t="shared" si="11"/>
        <v>0</v>
      </c>
      <c r="AH105" s="317">
        <f t="shared" si="11"/>
        <v>0</v>
      </c>
      <c r="AI105" s="317">
        <f t="shared" si="11"/>
        <v>0</v>
      </c>
      <c r="AJ105" s="317">
        <f t="shared" si="11"/>
        <v>0</v>
      </c>
      <c r="AK105" s="317">
        <f t="shared" si="11"/>
        <v>0</v>
      </c>
      <c r="AL105" s="317">
        <f t="shared" si="11"/>
        <v>0</v>
      </c>
      <c r="AM105" s="317">
        <f t="shared" si="11"/>
        <v>0</v>
      </c>
      <c r="AN105" s="317">
        <f t="shared" si="11"/>
        <v>0</v>
      </c>
      <c r="AO105" s="318">
        <f t="shared" si="11"/>
        <v>0</v>
      </c>
      <c r="AP105" s="317">
        <f t="shared" si="11"/>
        <v>0</v>
      </c>
      <c r="AQ105" s="317">
        <f t="shared" si="11"/>
        <v>0</v>
      </c>
      <c r="AR105" s="317">
        <f t="shared" si="10"/>
        <v>0</v>
      </c>
      <c r="AS105" s="317">
        <f t="shared" si="10"/>
        <v>0</v>
      </c>
      <c r="AT105" s="319">
        <f t="shared" si="10"/>
        <v>0</v>
      </c>
      <c r="EF105" s="254"/>
      <c r="EG105"/>
    </row>
    <row r="106" spans="2:137">
      <c r="B106" s="637"/>
      <c r="C106" s="320">
        <v>9820044</v>
      </c>
      <c r="D106" s="321" t="s">
        <v>360</v>
      </c>
      <c r="E106" s="322"/>
      <c r="F106" s="323"/>
      <c r="G106" s="324" t="s">
        <v>361</v>
      </c>
      <c r="H106" s="325">
        <v>0.58094400000000002</v>
      </c>
      <c r="I106" s="326"/>
      <c r="J106" s="327"/>
      <c r="K106" s="327"/>
      <c r="L106" s="327"/>
      <c r="M106" s="327"/>
      <c r="N106" s="327"/>
      <c r="O106" s="327"/>
      <c r="P106" s="327"/>
      <c r="Q106" s="327"/>
      <c r="R106" s="327"/>
      <c r="S106" s="327"/>
      <c r="T106" s="327"/>
      <c r="U106" s="327"/>
      <c r="V106" s="328"/>
      <c r="W106" s="327"/>
      <c r="X106" s="329"/>
      <c r="Y106" s="327"/>
      <c r="Z106" s="327"/>
      <c r="AA106" s="330"/>
      <c r="AB106" s="316">
        <f t="shared" si="11"/>
        <v>0</v>
      </c>
      <c r="AC106" s="317">
        <f t="shared" si="11"/>
        <v>0</v>
      </c>
      <c r="AD106" s="317">
        <f t="shared" si="11"/>
        <v>0</v>
      </c>
      <c r="AE106" s="317">
        <f t="shared" si="11"/>
        <v>0</v>
      </c>
      <c r="AF106" s="317">
        <f t="shared" si="11"/>
        <v>0</v>
      </c>
      <c r="AG106" s="317">
        <f t="shared" si="11"/>
        <v>0</v>
      </c>
      <c r="AH106" s="317">
        <f t="shared" si="11"/>
        <v>0</v>
      </c>
      <c r="AI106" s="317">
        <f t="shared" si="11"/>
        <v>0</v>
      </c>
      <c r="AJ106" s="317">
        <f t="shared" si="11"/>
        <v>0</v>
      </c>
      <c r="AK106" s="317">
        <f t="shared" si="11"/>
        <v>0</v>
      </c>
      <c r="AL106" s="317">
        <f t="shared" si="11"/>
        <v>0</v>
      </c>
      <c r="AM106" s="317">
        <f t="shared" si="11"/>
        <v>0</v>
      </c>
      <c r="AN106" s="317">
        <f t="shared" si="11"/>
        <v>0</v>
      </c>
      <c r="AO106" s="318">
        <f t="shared" si="11"/>
        <v>0</v>
      </c>
      <c r="AP106" s="317">
        <f t="shared" si="11"/>
        <v>0</v>
      </c>
      <c r="AQ106" s="317">
        <f t="shared" si="11"/>
        <v>0</v>
      </c>
      <c r="AR106" s="317">
        <f t="shared" si="10"/>
        <v>0</v>
      </c>
      <c r="AS106" s="317">
        <f t="shared" si="10"/>
        <v>0</v>
      </c>
      <c r="AT106" s="319">
        <f t="shared" si="10"/>
        <v>0</v>
      </c>
      <c r="EF106" s="254"/>
      <c r="EG106"/>
    </row>
    <row r="107" spans="2:137">
      <c r="B107" s="637"/>
      <c r="C107" s="320">
        <v>9820045</v>
      </c>
      <c r="D107" s="321" t="s">
        <v>362</v>
      </c>
      <c r="E107" s="322"/>
      <c r="F107" s="323" t="s">
        <v>241</v>
      </c>
      <c r="G107" s="324" t="s">
        <v>363</v>
      </c>
      <c r="H107" s="325">
        <v>0.38942400000000005</v>
      </c>
      <c r="I107" s="326"/>
      <c r="J107" s="327"/>
      <c r="K107" s="327"/>
      <c r="L107" s="327"/>
      <c r="M107" s="327"/>
      <c r="N107" s="327"/>
      <c r="O107" s="327"/>
      <c r="P107" s="327"/>
      <c r="Q107" s="327"/>
      <c r="R107" s="327"/>
      <c r="S107" s="327"/>
      <c r="T107" s="327"/>
      <c r="U107" s="327"/>
      <c r="V107" s="328"/>
      <c r="W107" s="327"/>
      <c r="X107" s="329"/>
      <c r="Y107" s="327"/>
      <c r="Z107" s="327"/>
      <c r="AA107" s="330"/>
      <c r="AB107" s="316">
        <f t="shared" si="11"/>
        <v>0</v>
      </c>
      <c r="AC107" s="317">
        <f t="shared" si="11"/>
        <v>0</v>
      </c>
      <c r="AD107" s="317">
        <f t="shared" si="11"/>
        <v>0</v>
      </c>
      <c r="AE107" s="317">
        <f t="shared" si="11"/>
        <v>0</v>
      </c>
      <c r="AF107" s="317">
        <f t="shared" si="11"/>
        <v>0</v>
      </c>
      <c r="AG107" s="317">
        <f t="shared" si="11"/>
        <v>0</v>
      </c>
      <c r="AH107" s="317">
        <f t="shared" si="11"/>
        <v>0</v>
      </c>
      <c r="AI107" s="317">
        <f t="shared" si="11"/>
        <v>0</v>
      </c>
      <c r="AJ107" s="317">
        <f t="shared" si="11"/>
        <v>0</v>
      </c>
      <c r="AK107" s="317">
        <f t="shared" si="11"/>
        <v>0</v>
      </c>
      <c r="AL107" s="317">
        <f t="shared" si="11"/>
        <v>0</v>
      </c>
      <c r="AM107" s="317">
        <f t="shared" si="11"/>
        <v>0</v>
      </c>
      <c r="AN107" s="317">
        <f t="shared" si="11"/>
        <v>0</v>
      </c>
      <c r="AO107" s="318">
        <f t="shared" si="11"/>
        <v>0</v>
      </c>
      <c r="AP107" s="317">
        <f t="shared" si="11"/>
        <v>0</v>
      </c>
      <c r="AQ107" s="317">
        <f t="shared" si="11"/>
        <v>0</v>
      </c>
      <c r="AR107" s="317">
        <f t="shared" si="10"/>
        <v>0</v>
      </c>
      <c r="AS107" s="317">
        <f t="shared" si="10"/>
        <v>0</v>
      </c>
      <c r="AT107" s="319">
        <f t="shared" si="10"/>
        <v>0</v>
      </c>
      <c r="EF107" s="254"/>
      <c r="EG107"/>
    </row>
    <row r="108" spans="2:137">
      <c r="B108" s="637"/>
      <c r="C108" s="320">
        <v>9820046</v>
      </c>
      <c r="D108" s="321" t="s">
        <v>364</v>
      </c>
      <c r="E108" s="322"/>
      <c r="F108" s="323"/>
      <c r="G108" s="324" t="s">
        <v>365</v>
      </c>
      <c r="H108" s="325">
        <v>0.09</v>
      </c>
      <c r="I108" s="326"/>
      <c r="J108" s="327"/>
      <c r="K108" s="327"/>
      <c r="L108" s="327"/>
      <c r="M108" s="327"/>
      <c r="N108" s="327"/>
      <c r="O108" s="327"/>
      <c r="P108" s="327"/>
      <c r="Q108" s="327"/>
      <c r="R108" s="327"/>
      <c r="S108" s="327"/>
      <c r="T108" s="327"/>
      <c r="U108" s="327"/>
      <c r="V108" s="328"/>
      <c r="W108" s="327"/>
      <c r="X108" s="329"/>
      <c r="Y108" s="327"/>
      <c r="Z108" s="327"/>
      <c r="AA108" s="330"/>
      <c r="AB108" s="316">
        <f t="shared" si="11"/>
        <v>0</v>
      </c>
      <c r="AC108" s="317">
        <f t="shared" si="11"/>
        <v>0</v>
      </c>
      <c r="AD108" s="317">
        <f t="shared" si="11"/>
        <v>0</v>
      </c>
      <c r="AE108" s="317">
        <f t="shared" si="11"/>
        <v>0</v>
      </c>
      <c r="AF108" s="317">
        <f t="shared" si="11"/>
        <v>0</v>
      </c>
      <c r="AG108" s="317">
        <f t="shared" si="11"/>
        <v>0</v>
      </c>
      <c r="AH108" s="317">
        <f t="shared" si="11"/>
        <v>0</v>
      </c>
      <c r="AI108" s="317">
        <f t="shared" si="11"/>
        <v>0</v>
      </c>
      <c r="AJ108" s="317">
        <f t="shared" si="11"/>
        <v>0</v>
      </c>
      <c r="AK108" s="317">
        <f t="shared" si="11"/>
        <v>0</v>
      </c>
      <c r="AL108" s="317">
        <f t="shared" si="11"/>
        <v>0</v>
      </c>
      <c r="AM108" s="317">
        <f t="shared" si="11"/>
        <v>0</v>
      </c>
      <c r="AN108" s="317">
        <f t="shared" si="11"/>
        <v>0</v>
      </c>
      <c r="AO108" s="318">
        <f t="shared" si="11"/>
        <v>0</v>
      </c>
      <c r="AP108" s="317">
        <f t="shared" si="11"/>
        <v>0</v>
      </c>
      <c r="AQ108" s="317">
        <f t="shared" si="11"/>
        <v>0</v>
      </c>
      <c r="AR108" s="317">
        <f t="shared" si="10"/>
        <v>0</v>
      </c>
      <c r="AS108" s="317">
        <f t="shared" si="10"/>
        <v>0</v>
      </c>
      <c r="AT108" s="319">
        <f t="shared" si="10"/>
        <v>0</v>
      </c>
      <c r="EF108" s="254"/>
      <c r="EG108"/>
    </row>
    <row r="109" spans="2:137">
      <c r="B109" s="637"/>
      <c r="C109" s="320">
        <v>9830398</v>
      </c>
      <c r="D109" s="321" t="s">
        <v>366</v>
      </c>
      <c r="E109" s="322"/>
      <c r="F109" s="323" t="s">
        <v>241</v>
      </c>
      <c r="G109" s="324" t="s">
        <v>367</v>
      </c>
      <c r="H109" s="325">
        <v>0.261324</v>
      </c>
      <c r="I109" s="326"/>
      <c r="J109" s="327"/>
      <c r="K109" s="327"/>
      <c r="L109" s="327"/>
      <c r="M109" s="327"/>
      <c r="N109" s="327"/>
      <c r="O109" s="327"/>
      <c r="P109" s="327"/>
      <c r="Q109" s="327"/>
      <c r="R109" s="327"/>
      <c r="S109" s="327"/>
      <c r="T109" s="327"/>
      <c r="U109" s="327"/>
      <c r="V109" s="328"/>
      <c r="W109" s="327"/>
      <c r="X109" s="329"/>
      <c r="Y109" s="327"/>
      <c r="Z109" s="327"/>
      <c r="AA109" s="330"/>
      <c r="AB109" s="316">
        <f t="shared" si="11"/>
        <v>0</v>
      </c>
      <c r="AC109" s="317">
        <f t="shared" si="11"/>
        <v>0</v>
      </c>
      <c r="AD109" s="317">
        <f t="shared" si="11"/>
        <v>0</v>
      </c>
      <c r="AE109" s="317">
        <f t="shared" si="11"/>
        <v>0</v>
      </c>
      <c r="AF109" s="317">
        <f t="shared" si="11"/>
        <v>0</v>
      </c>
      <c r="AG109" s="317">
        <f t="shared" si="11"/>
        <v>0</v>
      </c>
      <c r="AH109" s="317">
        <f t="shared" si="11"/>
        <v>0</v>
      </c>
      <c r="AI109" s="317">
        <f t="shared" si="11"/>
        <v>0</v>
      </c>
      <c r="AJ109" s="317">
        <f t="shared" si="11"/>
        <v>0</v>
      </c>
      <c r="AK109" s="317">
        <f t="shared" si="11"/>
        <v>0</v>
      </c>
      <c r="AL109" s="317">
        <f t="shared" si="11"/>
        <v>0</v>
      </c>
      <c r="AM109" s="317">
        <f t="shared" si="11"/>
        <v>0</v>
      </c>
      <c r="AN109" s="317">
        <f t="shared" si="11"/>
        <v>0</v>
      </c>
      <c r="AO109" s="318">
        <f t="shared" si="11"/>
        <v>0</v>
      </c>
      <c r="AP109" s="317">
        <f t="shared" si="11"/>
        <v>0</v>
      </c>
      <c r="AQ109" s="317">
        <f t="shared" si="11"/>
        <v>0</v>
      </c>
      <c r="AR109" s="317">
        <f t="shared" si="10"/>
        <v>0</v>
      </c>
      <c r="AS109" s="317">
        <f t="shared" si="10"/>
        <v>0</v>
      </c>
      <c r="AT109" s="319">
        <f t="shared" si="10"/>
        <v>0</v>
      </c>
      <c r="EF109" s="254"/>
      <c r="EG109"/>
    </row>
    <row r="110" spans="2:137">
      <c r="B110" s="637"/>
      <c r="C110" s="331">
        <v>9830399</v>
      </c>
      <c r="D110" s="321" t="s">
        <v>368</v>
      </c>
      <c r="E110" s="322"/>
      <c r="F110" s="323" t="s">
        <v>241</v>
      </c>
      <c r="G110" s="324" t="s">
        <v>369</v>
      </c>
      <c r="H110" s="325">
        <v>0.21848400000000001</v>
      </c>
      <c r="I110" s="326"/>
      <c r="J110" s="327"/>
      <c r="K110" s="327"/>
      <c r="L110" s="327"/>
      <c r="M110" s="327"/>
      <c r="N110" s="327"/>
      <c r="O110" s="327"/>
      <c r="P110" s="327"/>
      <c r="Q110" s="327"/>
      <c r="R110" s="327"/>
      <c r="S110" s="327"/>
      <c r="T110" s="327"/>
      <c r="U110" s="327"/>
      <c r="V110" s="328"/>
      <c r="W110" s="327"/>
      <c r="X110" s="329"/>
      <c r="Y110" s="327"/>
      <c r="Z110" s="327"/>
      <c r="AA110" s="330"/>
      <c r="AB110" s="316">
        <f t="shared" si="11"/>
        <v>0</v>
      </c>
      <c r="AC110" s="317">
        <f t="shared" si="11"/>
        <v>0</v>
      </c>
      <c r="AD110" s="317">
        <f t="shared" si="11"/>
        <v>0</v>
      </c>
      <c r="AE110" s="317">
        <f t="shared" si="11"/>
        <v>0</v>
      </c>
      <c r="AF110" s="317">
        <f t="shared" si="11"/>
        <v>0</v>
      </c>
      <c r="AG110" s="317">
        <f t="shared" si="11"/>
        <v>0</v>
      </c>
      <c r="AH110" s="317">
        <f t="shared" si="11"/>
        <v>0</v>
      </c>
      <c r="AI110" s="317">
        <f t="shared" si="11"/>
        <v>0</v>
      </c>
      <c r="AJ110" s="317">
        <f t="shared" si="11"/>
        <v>0</v>
      </c>
      <c r="AK110" s="317">
        <f t="shared" si="11"/>
        <v>0</v>
      </c>
      <c r="AL110" s="317">
        <f t="shared" si="11"/>
        <v>0</v>
      </c>
      <c r="AM110" s="317">
        <f t="shared" si="11"/>
        <v>0</v>
      </c>
      <c r="AN110" s="317">
        <f t="shared" si="11"/>
        <v>0</v>
      </c>
      <c r="AO110" s="318">
        <f t="shared" si="11"/>
        <v>0</v>
      </c>
      <c r="AP110" s="317">
        <f t="shared" si="11"/>
        <v>0</v>
      </c>
      <c r="AQ110" s="317">
        <f t="shared" si="11"/>
        <v>0</v>
      </c>
      <c r="AR110" s="317">
        <f t="shared" si="10"/>
        <v>0</v>
      </c>
      <c r="AS110" s="317">
        <f t="shared" si="10"/>
        <v>0</v>
      </c>
      <c r="AT110" s="319">
        <f t="shared" si="10"/>
        <v>0</v>
      </c>
      <c r="EF110" s="254"/>
      <c r="EG110"/>
    </row>
    <row r="111" spans="2:137">
      <c r="B111" s="637"/>
      <c r="C111" s="320">
        <v>9830278</v>
      </c>
      <c r="D111" s="321" t="s">
        <v>370</v>
      </c>
      <c r="E111" s="322"/>
      <c r="F111" s="323"/>
      <c r="G111" s="324" t="s">
        <v>371</v>
      </c>
      <c r="H111" s="325">
        <v>0.13688400000000001</v>
      </c>
      <c r="I111" s="326"/>
      <c r="J111" s="327"/>
      <c r="K111" s="327"/>
      <c r="L111" s="327"/>
      <c r="M111" s="327"/>
      <c r="N111" s="327"/>
      <c r="O111" s="327"/>
      <c r="P111" s="327"/>
      <c r="Q111" s="327"/>
      <c r="R111" s="327"/>
      <c r="S111" s="327"/>
      <c r="T111" s="327"/>
      <c r="U111" s="327"/>
      <c r="V111" s="328"/>
      <c r="W111" s="327"/>
      <c r="X111" s="329"/>
      <c r="Y111" s="327"/>
      <c r="Z111" s="327"/>
      <c r="AA111" s="330"/>
      <c r="AB111" s="316">
        <f t="shared" si="11"/>
        <v>0</v>
      </c>
      <c r="AC111" s="317">
        <f t="shared" si="11"/>
        <v>0</v>
      </c>
      <c r="AD111" s="317">
        <f t="shared" si="11"/>
        <v>0</v>
      </c>
      <c r="AE111" s="317">
        <f t="shared" si="11"/>
        <v>0</v>
      </c>
      <c r="AF111" s="317">
        <f t="shared" si="11"/>
        <v>0</v>
      </c>
      <c r="AG111" s="317">
        <f t="shared" si="11"/>
        <v>0</v>
      </c>
      <c r="AH111" s="317">
        <f t="shared" si="11"/>
        <v>0</v>
      </c>
      <c r="AI111" s="317">
        <f t="shared" si="11"/>
        <v>0</v>
      </c>
      <c r="AJ111" s="317">
        <f t="shared" si="11"/>
        <v>0</v>
      </c>
      <c r="AK111" s="317">
        <f t="shared" si="11"/>
        <v>0</v>
      </c>
      <c r="AL111" s="317">
        <f t="shared" si="11"/>
        <v>0</v>
      </c>
      <c r="AM111" s="317">
        <f t="shared" si="11"/>
        <v>0</v>
      </c>
      <c r="AN111" s="317">
        <f t="shared" si="11"/>
        <v>0</v>
      </c>
      <c r="AO111" s="318">
        <f t="shared" si="11"/>
        <v>0</v>
      </c>
      <c r="AP111" s="317">
        <f t="shared" si="11"/>
        <v>0</v>
      </c>
      <c r="AQ111" s="317">
        <f t="shared" si="11"/>
        <v>0</v>
      </c>
      <c r="AR111" s="317">
        <f t="shared" si="10"/>
        <v>0</v>
      </c>
      <c r="AS111" s="317">
        <f t="shared" si="10"/>
        <v>0</v>
      </c>
      <c r="AT111" s="319">
        <f t="shared" si="10"/>
        <v>0</v>
      </c>
      <c r="EF111" s="254"/>
      <c r="EG111"/>
    </row>
    <row r="112" spans="2:137">
      <c r="B112" s="637"/>
      <c r="C112" s="320">
        <v>9830279</v>
      </c>
      <c r="D112" s="321" t="s">
        <v>372</v>
      </c>
      <c r="E112" s="322"/>
      <c r="F112" s="323" t="s">
        <v>241</v>
      </c>
      <c r="G112" s="324" t="s">
        <v>373</v>
      </c>
      <c r="H112" s="325">
        <v>0.114444</v>
      </c>
      <c r="I112" s="326"/>
      <c r="J112" s="327"/>
      <c r="K112" s="327"/>
      <c r="L112" s="327"/>
      <c r="M112" s="327"/>
      <c r="N112" s="327"/>
      <c r="O112" s="327"/>
      <c r="P112" s="327"/>
      <c r="Q112" s="327"/>
      <c r="R112" s="327"/>
      <c r="S112" s="327"/>
      <c r="T112" s="327"/>
      <c r="U112" s="327"/>
      <c r="V112" s="328"/>
      <c r="W112" s="327"/>
      <c r="X112" s="329"/>
      <c r="Y112" s="327"/>
      <c r="Z112" s="327"/>
      <c r="AA112" s="330"/>
      <c r="AB112" s="316">
        <f t="shared" si="11"/>
        <v>0</v>
      </c>
      <c r="AC112" s="317">
        <f t="shared" si="11"/>
        <v>0</v>
      </c>
      <c r="AD112" s="317">
        <f t="shared" si="11"/>
        <v>0</v>
      </c>
      <c r="AE112" s="317">
        <f t="shared" si="11"/>
        <v>0</v>
      </c>
      <c r="AF112" s="317">
        <f t="shared" si="11"/>
        <v>0</v>
      </c>
      <c r="AG112" s="317">
        <f t="shared" si="11"/>
        <v>0</v>
      </c>
      <c r="AH112" s="317">
        <f t="shared" si="11"/>
        <v>0</v>
      </c>
      <c r="AI112" s="317">
        <f t="shared" si="11"/>
        <v>0</v>
      </c>
      <c r="AJ112" s="317">
        <f t="shared" si="11"/>
        <v>0</v>
      </c>
      <c r="AK112" s="317">
        <f t="shared" si="11"/>
        <v>0</v>
      </c>
      <c r="AL112" s="317">
        <f t="shared" si="11"/>
        <v>0</v>
      </c>
      <c r="AM112" s="317">
        <f t="shared" si="11"/>
        <v>0</v>
      </c>
      <c r="AN112" s="317">
        <f t="shared" si="11"/>
        <v>0</v>
      </c>
      <c r="AO112" s="318">
        <f t="shared" si="11"/>
        <v>0</v>
      </c>
      <c r="AP112" s="317">
        <f t="shared" si="11"/>
        <v>0</v>
      </c>
      <c r="AQ112" s="317">
        <f t="shared" si="11"/>
        <v>0</v>
      </c>
      <c r="AR112" s="317">
        <f t="shared" si="10"/>
        <v>0</v>
      </c>
      <c r="AS112" s="317">
        <f t="shared" si="10"/>
        <v>0</v>
      </c>
      <c r="AT112" s="319">
        <f t="shared" si="10"/>
        <v>0</v>
      </c>
      <c r="EG112"/>
    </row>
    <row r="113" spans="2:137">
      <c r="B113" s="637"/>
      <c r="C113" s="331">
        <v>9830222</v>
      </c>
      <c r="D113" s="321" t="s">
        <v>374</v>
      </c>
      <c r="E113" s="322"/>
      <c r="F113" s="323" t="s">
        <v>241</v>
      </c>
      <c r="G113" s="324" t="s">
        <v>375</v>
      </c>
      <c r="H113" s="325">
        <v>0.94497299999999995</v>
      </c>
      <c r="I113" s="326"/>
      <c r="J113" s="327"/>
      <c r="K113" s="327"/>
      <c r="L113" s="327"/>
      <c r="M113" s="327"/>
      <c r="N113" s="327"/>
      <c r="O113" s="327"/>
      <c r="P113" s="327"/>
      <c r="Q113" s="327"/>
      <c r="R113" s="327"/>
      <c r="S113" s="327"/>
      <c r="T113" s="327"/>
      <c r="U113" s="327"/>
      <c r="V113" s="328"/>
      <c r="W113" s="327"/>
      <c r="X113" s="329"/>
      <c r="Y113" s="327"/>
      <c r="Z113" s="327"/>
      <c r="AA113" s="330"/>
      <c r="AB113" s="316">
        <f t="shared" si="11"/>
        <v>0</v>
      </c>
      <c r="AC113" s="317">
        <f t="shared" si="11"/>
        <v>0</v>
      </c>
      <c r="AD113" s="317">
        <f t="shared" si="11"/>
        <v>0</v>
      </c>
      <c r="AE113" s="317">
        <f t="shared" si="11"/>
        <v>0</v>
      </c>
      <c r="AF113" s="317">
        <f t="shared" si="11"/>
        <v>0</v>
      </c>
      <c r="AG113" s="317">
        <f t="shared" si="11"/>
        <v>0</v>
      </c>
      <c r="AH113" s="317">
        <f t="shared" si="11"/>
        <v>0</v>
      </c>
      <c r="AI113" s="317">
        <f t="shared" si="11"/>
        <v>0</v>
      </c>
      <c r="AJ113" s="317">
        <f t="shared" si="11"/>
        <v>0</v>
      </c>
      <c r="AK113" s="317">
        <f t="shared" si="11"/>
        <v>0</v>
      </c>
      <c r="AL113" s="317">
        <f t="shared" si="11"/>
        <v>0</v>
      </c>
      <c r="AM113" s="317">
        <f t="shared" si="11"/>
        <v>0</v>
      </c>
      <c r="AN113" s="317">
        <f t="shared" si="11"/>
        <v>0</v>
      </c>
      <c r="AO113" s="318">
        <f t="shared" si="11"/>
        <v>0</v>
      </c>
      <c r="AP113" s="317">
        <f t="shared" si="11"/>
        <v>0</v>
      </c>
      <c r="AQ113" s="317">
        <f t="shared" si="11"/>
        <v>0</v>
      </c>
      <c r="AR113" s="317">
        <f t="shared" si="10"/>
        <v>0</v>
      </c>
      <c r="AS113" s="317">
        <f t="shared" si="10"/>
        <v>0</v>
      </c>
      <c r="AT113" s="319">
        <f t="shared" si="10"/>
        <v>0</v>
      </c>
      <c r="EG113"/>
    </row>
    <row r="114" spans="2:137">
      <c r="B114" s="637"/>
      <c r="C114" s="320">
        <v>9820063</v>
      </c>
      <c r="D114" s="321" t="s">
        <v>376</v>
      </c>
      <c r="E114" s="322"/>
      <c r="F114" s="323"/>
      <c r="G114" s="324" t="s">
        <v>339</v>
      </c>
      <c r="H114" s="325">
        <v>0.66652299999999998</v>
      </c>
      <c r="I114" s="326"/>
      <c r="J114" s="327"/>
      <c r="K114" s="327"/>
      <c r="L114" s="327"/>
      <c r="M114" s="327"/>
      <c r="N114" s="327"/>
      <c r="O114" s="327"/>
      <c r="P114" s="327"/>
      <c r="Q114" s="327"/>
      <c r="R114" s="327"/>
      <c r="S114" s="327"/>
      <c r="T114" s="327"/>
      <c r="U114" s="327"/>
      <c r="V114" s="328"/>
      <c r="W114" s="327"/>
      <c r="X114" s="329"/>
      <c r="Y114" s="327"/>
      <c r="Z114" s="327"/>
      <c r="AA114" s="330"/>
      <c r="AB114" s="316">
        <f t="shared" si="11"/>
        <v>0</v>
      </c>
      <c r="AC114" s="317">
        <f t="shared" si="11"/>
        <v>0</v>
      </c>
      <c r="AD114" s="317">
        <f t="shared" si="11"/>
        <v>0</v>
      </c>
      <c r="AE114" s="317">
        <f t="shared" si="11"/>
        <v>0</v>
      </c>
      <c r="AF114" s="317">
        <f t="shared" si="11"/>
        <v>0</v>
      </c>
      <c r="AG114" s="317">
        <f t="shared" si="11"/>
        <v>0</v>
      </c>
      <c r="AH114" s="317">
        <f t="shared" si="11"/>
        <v>0</v>
      </c>
      <c r="AI114" s="317">
        <f t="shared" si="11"/>
        <v>0</v>
      </c>
      <c r="AJ114" s="317">
        <f t="shared" si="11"/>
        <v>0</v>
      </c>
      <c r="AK114" s="317">
        <f t="shared" si="11"/>
        <v>0</v>
      </c>
      <c r="AL114" s="317">
        <f t="shared" si="11"/>
        <v>0</v>
      </c>
      <c r="AM114" s="317">
        <f t="shared" si="11"/>
        <v>0</v>
      </c>
      <c r="AN114" s="317">
        <f t="shared" si="11"/>
        <v>0</v>
      </c>
      <c r="AO114" s="318">
        <f t="shared" si="11"/>
        <v>0</v>
      </c>
      <c r="AP114" s="317">
        <f t="shared" si="11"/>
        <v>0</v>
      </c>
      <c r="AQ114" s="317">
        <f t="shared" si="11"/>
        <v>0</v>
      </c>
      <c r="AR114" s="317">
        <f t="shared" si="10"/>
        <v>0</v>
      </c>
      <c r="AS114" s="317">
        <f t="shared" si="10"/>
        <v>0</v>
      </c>
      <c r="AT114" s="319">
        <f t="shared" si="10"/>
        <v>0</v>
      </c>
      <c r="EG114"/>
    </row>
    <row r="115" spans="2:137">
      <c r="B115" s="637"/>
      <c r="C115" s="320">
        <v>9830396</v>
      </c>
      <c r="D115" s="321" t="s">
        <v>377</v>
      </c>
      <c r="E115" s="322"/>
      <c r="F115" s="323" t="s">
        <v>241</v>
      </c>
      <c r="G115" s="324" t="s">
        <v>378</v>
      </c>
      <c r="H115" s="325">
        <v>0.97070400000000001</v>
      </c>
      <c r="I115" s="326"/>
      <c r="J115" s="327"/>
      <c r="K115" s="327"/>
      <c r="L115" s="327"/>
      <c r="M115" s="327"/>
      <c r="N115" s="327"/>
      <c r="O115" s="327"/>
      <c r="P115" s="327"/>
      <c r="Q115" s="327"/>
      <c r="R115" s="327"/>
      <c r="S115" s="327"/>
      <c r="T115" s="327"/>
      <c r="U115" s="327"/>
      <c r="V115" s="328"/>
      <c r="W115" s="327"/>
      <c r="X115" s="329"/>
      <c r="Y115" s="327"/>
      <c r="Z115" s="327"/>
      <c r="AA115" s="330"/>
      <c r="AB115" s="316">
        <f t="shared" si="11"/>
        <v>0</v>
      </c>
      <c r="AC115" s="317">
        <f t="shared" si="11"/>
        <v>0</v>
      </c>
      <c r="AD115" s="317">
        <f t="shared" si="11"/>
        <v>0</v>
      </c>
      <c r="AE115" s="317">
        <f t="shared" si="11"/>
        <v>0</v>
      </c>
      <c r="AF115" s="317">
        <f t="shared" si="11"/>
        <v>0</v>
      </c>
      <c r="AG115" s="317">
        <f t="shared" si="11"/>
        <v>0</v>
      </c>
      <c r="AH115" s="317">
        <f t="shared" si="11"/>
        <v>0</v>
      </c>
      <c r="AI115" s="317">
        <f t="shared" si="11"/>
        <v>0</v>
      </c>
      <c r="AJ115" s="317">
        <f t="shared" si="11"/>
        <v>0</v>
      </c>
      <c r="AK115" s="317">
        <f t="shared" si="11"/>
        <v>0</v>
      </c>
      <c r="AL115" s="317">
        <f t="shared" si="11"/>
        <v>0</v>
      </c>
      <c r="AM115" s="317">
        <f t="shared" si="11"/>
        <v>0</v>
      </c>
      <c r="AN115" s="317">
        <f t="shared" si="11"/>
        <v>0</v>
      </c>
      <c r="AO115" s="318">
        <f t="shared" si="11"/>
        <v>0</v>
      </c>
      <c r="AP115" s="317">
        <f t="shared" si="11"/>
        <v>0</v>
      </c>
      <c r="AQ115" s="317">
        <f t="shared" ref="AQ115:AT174" si="12">$H115*X115</f>
        <v>0</v>
      </c>
      <c r="AR115" s="317">
        <f t="shared" si="10"/>
        <v>0</v>
      </c>
      <c r="AS115" s="317">
        <f t="shared" si="10"/>
        <v>0</v>
      </c>
      <c r="AT115" s="319">
        <f t="shared" si="10"/>
        <v>0</v>
      </c>
      <c r="EG115"/>
    </row>
    <row r="116" spans="2:137">
      <c r="B116" s="637"/>
      <c r="C116" s="320">
        <v>9830397</v>
      </c>
      <c r="D116" s="321" t="s">
        <v>379</v>
      </c>
      <c r="E116" s="322"/>
      <c r="F116" s="323" t="s">
        <v>241</v>
      </c>
      <c r="G116" s="324" t="s">
        <v>380</v>
      </c>
      <c r="H116" s="325">
        <v>0.77810400000000002</v>
      </c>
      <c r="I116" s="326"/>
      <c r="J116" s="327"/>
      <c r="K116" s="327"/>
      <c r="L116" s="327"/>
      <c r="M116" s="327"/>
      <c r="N116" s="327"/>
      <c r="O116" s="327"/>
      <c r="P116" s="327"/>
      <c r="Q116" s="327"/>
      <c r="R116" s="327"/>
      <c r="S116" s="327"/>
      <c r="T116" s="327"/>
      <c r="U116" s="327"/>
      <c r="V116" s="328"/>
      <c r="W116" s="327"/>
      <c r="X116" s="329"/>
      <c r="Y116" s="327"/>
      <c r="Z116" s="327"/>
      <c r="AA116" s="330"/>
      <c r="AB116" s="316">
        <f t="shared" ref="AB116:AP132" si="13">$H116*I116</f>
        <v>0</v>
      </c>
      <c r="AC116" s="317">
        <f t="shared" si="13"/>
        <v>0</v>
      </c>
      <c r="AD116" s="317">
        <f t="shared" si="13"/>
        <v>0</v>
      </c>
      <c r="AE116" s="317">
        <f t="shared" si="13"/>
        <v>0</v>
      </c>
      <c r="AF116" s="317">
        <f t="shared" si="13"/>
        <v>0</v>
      </c>
      <c r="AG116" s="317">
        <f t="shared" si="13"/>
        <v>0</v>
      </c>
      <c r="AH116" s="317">
        <f t="shared" si="13"/>
        <v>0</v>
      </c>
      <c r="AI116" s="317">
        <f t="shared" si="13"/>
        <v>0</v>
      </c>
      <c r="AJ116" s="317">
        <f t="shared" si="13"/>
        <v>0</v>
      </c>
      <c r="AK116" s="317">
        <f t="shared" si="13"/>
        <v>0</v>
      </c>
      <c r="AL116" s="317">
        <f t="shared" si="13"/>
        <v>0</v>
      </c>
      <c r="AM116" s="317">
        <f t="shared" si="13"/>
        <v>0</v>
      </c>
      <c r="AN116" s="317">
        <f t="shared" si="13"/>
        <v>0</v>
      </c>
      <c r="AO116" s="318">
        <f t="shared" si="13"/>
        <v>0</v>
      </c>
      <c r="AP116" s="317">
        <f t="shared" si="13"/>
        <v>0</v>
      </c>
      <c r="AQ116" s="317">
        <f t="shared" si="12"/>
        <v>0</v>
      </c>
      <c r="AR116" s="317">
        <f t="shared" si="10"/>
        <v>0</v>
      </c>
      <c r="AS116" s="317">
        <f t="shared" si="10"/>
        <v>0</v>
      </c>
      <c r="AT116" s="319">
        <f t="shared" si="10"/>
        <v>0</v>
      </c>
      <c r="EG116"/>
    </row>
    <row r="117" spans="2:137">
      <c r="B117" s="637"/>
      <c r="C117" s="320">
        <v>9830044</v>
      </c>
      <c r="D117" s="321" t="s">
        <v>381</v>
      </c>
      <c r="E117" s="322"/>
      <c r="F117" s="323" t="s">
        <v>241</v>
      </c>
      <c r="G117" s="324" t="s">
        <v>361</v>
      </c>
      <c r="H117" s="325">
        <v>0.742896</v>
      </c>
      <c r="I117" s="326"/>
      <c r="J117" s="327"/>
      <c r="K117" s="327"/>
      <c r="L117" s="327"/>
      <c r="M117" s="327"/>
      <c r="N117" s="327"/>
      <c r="O117" s="327"/>
      <c r="P117" s="327"/>
      <c r="Q117" s="327"/>
      <c r="R117" s="327"/>
      <c r="S117" s="327"/>
      <c r="T117" s="327"/>
      <c r="U117" s="327"/>
      <c r="V117" s="328"/>
      <c r="W117" s="327"/>
      <c r="X117" s="329"/>
      <c r="Y117" s="327"/>
      <c r="Z117" s="327"/>
      <c r="AA117" s="330"/>
      <c r="AB117" s="316">
        <f t="shared" si="13"/>
        <v>0</v>
      </c>
      <c r="AC117" s="317">
        <f t="shared" si="13"/>
        <v>0</v>
      </c>
      <c r="AD117" s="317">
        <f t="shared" si="13"/>
        <v>0</v>
      </c>
      <c r="AE117" s="317">
        <f t="shared" si="13"/>
        <v>0</v>
      </c>
      <c r="AF117" s="317">
        <f t="shared" si="13"/>
        <v>0</v>
      </c>
      <c r="AG117" s="317">
        <f t="shared" si="13"/>
        <v>0</v>
      </c>
      <c r="AH117" s="317">
        <f t="shared" si="13"/>
        <v>0</v>
      </c>
      <c r="AI117" s="317">
        <f t="shared" si="13"/>
        <v>0</v>
      </c>
      <c r="AJ117" s="317">
        <f t="shared" si="13"/>
        <v>0</v>
      </c>
      <c r="AK117" s="317">
        <f t="shared" si="13"/>
        <v>0</v>
      </c>
      <c r="AL117" s="317">
        <f t="shared" si="13"/>
        <v>0</v>
      </c>
      <c r="AM117" s="317">
        <f t="shared" si="13"/>
        <v>0</v>
      </c>
      <c r="AN117" s="317">
        <f t="shared" si="13"/>
        <v>0</v>
      </c>
      <c r="AO117" s="318">
        <f t="shared" si="13"/>
        <v>0</v>
      </c>
      <c r="AP117" s="317">
        <f t="shared" si="13"/>
        <v>0</v>
      </c>
      <c r="AQ117" s="317">
        <f t="shared" si="12"/>
        <v>0</v>
      </c>
      <c r="AR117" s="317">
        <f t="shared" si="10"/>
        <v>0</v>
      </c>
      <c r="AS117" s="317">
        <f t="shared" si="10"/>
        <v>0</v>
      </c>
      <c r="AT117" s="319">
        <f t="shared" si="10"/>
        <v>0</v>
      </c>
      <c r="EG117"/>
    </row>
    <row r="118" spans="2:137">
      <c r="B118" s="637"/>
      <c r="C118" s="320">
        <v>9830304</v>
      </c>
      <c r="D118" s="321" t="s">
        <v>381</v>
      </c>
      <c r="E118" s="322"/>
      <c r="F118" s="323" t="s">
        <v>241</v>
      </c>
      <c r="G118" s="324" t="s">
        <v>382</v>
      </c>
      <c r="H118" s="325">
        <v>0.50267700000000004</v>
      </c>
      <c r="I118" s="326"/>
      <c r="J118" s="327"/>
      <c r="K118" s="327"/>
      <c r="L118" s="327"/>
      <c r="M118" s="327"/>
      <c r="N118" s="327"/>
      <c r="O118" s="327"/>
      <c r="P118" s="327"/>
      <c r="Q118" s="327"/>
      <c r="R118" s="327"/>
      <c r="S118" s="327"/>
      <c r="T118" s="327"/>
      <c r="U118" s="327"/>
      <c r="V118" s="328"/>
      <c r="W118" s="327"/>
      <c r="X118" s="329"/>
      <c r="Y118" s="327"/>
      <c r="Z118" s="327"/>
      <c r="AA118" s="330"/>
      <c r="AB118" s="316">
        <f t="shared" si="13"/>
        <v>0</v>
      </c>
      <c r="AC118" s="317">
        <f t="shared" si="13"/>
        <v>0</v>
      </c>
      <c r="AD118" s="317">
        <f t="shared" si="13"/>
        <v>0</v>
      </c>
      <c r="AE118" s="317">
        <f t="shared" si="13"/>
        <v>0</v>
      </c>
      <c r="AF118" s="317">
        <f t="shared" si="13"/>
        <v>0</v>
      </c>
      <c r="AG118" s="317">
        <f t="shared" si="13"/>
        <v>0</v>
      </c>
      <c r="AH118" s="317">
        <f t="shared" si="13"/>
        <v>0</v>
      </c>
      <c r="AI118" s="317">
        <f t="shared" si="13"/>
        <v>0</v>
      </c>
      <c r="AJ118" s="317">
        <f t="shared" si="13"/>
        <v>0</v>
      </c>
      <c r="AK118" s="317">
        <f t="shared" si="13"/>
        <v>0</v>
      </c>
      <c r="AL118" s="317">
        <f t="shared" si="13"/>
        <v>0</v>
      </c>
      <c r="AM118" s="317">
        <f t="shared" si="13"/>
        <v>0</v>
      </c>
      <c r="AN118" s="317">
        <f t="shared" si="13"/>
        <v>0</v>
      </c>
      <c r="AO118" s="318">
        <f t="shared" si="13"/>
        <v>0</v>
      </c>
      <c r="AP118" s="317">
        <f t="shared" si="13"/>
        <v>0</v>
      </c>
      <c r="AQ118" s="317">
        <f t="shared" si="12"/>
        <v>0</v>
      </c>
      <c r="AR118" s="317">
        <f t="shared" si="10"/>
        <v>0</v>
      </c>
      <c r="AS118" s="317">
        <f t="shared" si="10"/>
        <v>0</v>
      </c>
      <c r="AT118" s="319">
        <f t="shared" si="10"/>
        <v>0</v>
      </c>
      <c r="EG118"/>
    </row>
    <row r="119" spans="2:137">
      <c r="B119" s="637"/>
      <c r="C119" s="320">
        <v>9830575</v>
      </c>
      <c r="D119" s="321" t="s">
        <v>383</v>
      </c>
      <c r="E119" s="322"/>
      <c r="F119" s="323" t="s">
        <v>241</v>
      </c>
      <c r="G119" s="324" t="s">
        <v>384</v>
      </c>
      <c r="H119" s="325">
        <v>0.98005500000000001</v>
      </c>
      <c r="I119" s="326"/>
      <c r="J119" s="327"/>
      <c r="K119" s="327"/>
      <c r="L119" s="327"/>
      <c r="M119" s="327"/>
      <c r="N119" s="327"/>
      <c r="O119" s="327"/>
      <c r="P119" s="327"/>
      <c r="Q119" s="327"/>
      <c r="R119" s="327"/>
      <c r="S119" s="327"/>
      <c r="T119" s="327"/>
      <c r="U119" s="327"/>
      <c r="V119" s="328"/>
      <c r="W119" s="327"/>
      <c r="X119" s="329"/>
      <c r="Y119" s="327"/>
      <c r="Z119" s="327"/>
      <c r="AA119" s="330"/>
      <c r="AB119" s="316">
        <f t="shared" si="13"/>
        <v>0</v>
      </c>
      <c r="AC119" s="317">
        <f t="shared" si="13"/>
        <v>0</v>
      </c>
      <c r="AD119" s="317">
        <f t="shared" si="13"/>
        <v>0</v>
      </c>
      <c r="AE119" s="317">
        <f t="shared" si="13"/>
        <v>0</v>
      </c>
      <c r="AF119" s="317">
        <f t="shared" si="13"/>
        <v>0</v>
      </c>
      <c r="AG119" s="317">
        <f t="shared" si="13"/>
        <v>0</v>
      </c>
      <c r="AH119" s="317">
        <f t="shared" si="13"/>
        <v>0</v>
      </c>
      <c r="AI119" s="317">
        <f t="shared" si="13"/>
        <v>0</v>
      </c>
      <c r="AJ119" s="317">
        <f t="shared" si="13"/>
        <v>0</v>
      </c>
      <c r="AK119" s="317">
        <f t="shared" si="13"/>
        <v>0</v>
      </c>
      <c r="AL119" s="317">
        <f t="shared" si="13"/>
        <v>0</v>
      </c>
      <c r="AM119" s="317">
        <f t="shared" si="13"/>
        <v>0</v>
      </c>
      <c r="AN119" s="317">
        <f t="shared" si="13"/>
        <v>0</v>
      </c>
      <c r="AO119" s="318">
        <f t="shared" si="13"/>
        <v>0</v>
      </c>
      <c r="AP119" s="317">
        <f t="shared" si="13"/>
        <v>0</v>
      </c>
      <c r="AQ119" s="317">
        <f t="shared" si="12"/>
        <v>0</v>
      </c>
      <c r="AR119" s="317">
        <f t="shared" si="10"/>
        <v>0</v>
      </c>
      <c r="AS119" s="317">
        <f t="shared" si="10"/>
        <v>0</v>
      </c>
      <c r="AT119" s="319">
        <f t="shared" si="10"/>
        <v>0</v>
      </c>
      <c r="EG119"/>
    </row>
    <row r="120" spans="2:137">
      <c r="B120" s="637"/>
      <c r="C120" s="320">
        <v>9830571</v>
      </c>
      <c r="D120" s="321" t="s">
        <v>385</v>
      </c>
      <c r="E120" s="322"/>
      <c r="F120" s="323" t="s">
        <v>241</v>
      </c>
      <c r="G120" s="324" t="s">
        <v>386</v>
      </c>
      <c r="H120" s="325">
        <v>0.74541600000000008</v>
      </c>
      <c r="I120" s="326"/>
      <c r="J120" s="327"/>
      <c r="K120" s="327"/>
      <c r="L120" s="327"/>
      <c r="M120" s="327"/>
      <c r="N120" s="327"/>
      <c r="O120" s="327"/>
      <c r="P120" s="327"/>
      <c r="Q120" s="327"/>
      <c r="R120" s="327"/>
      <c r="S120" s="327"/>
      <c r="T120" s="327"/>
      <c r="U120" s="327"/>
      <c r="V120" s="328"/>
      <c r="W120" s="327"/>
      <c r="X120" s="329"/>
      <c r="Y120" s="327"/>
      <c r="Z120" s="327"/>
      <c r="AA120" s="330"/>
      <c r="AB120" s="316">
        <f t="shared" si="13"/>
        <v>0</v>
      </c>
      <c r="AC120" s="317">
        <f t="shared" si="13"/>
        <v>0</v>
      </c>
      <c r="AD120" s="317">
        <f t="shared" si="13"/>
        <v>0</v>
      </c>
      <c r="AE120" s="317">
        <f t="shared" si="13"/>
        <v>0</v>
      </c>
      <c r="AF120" s="317">
        <f t="shared" si="13"/>
        <v>0</v>
      </c>
      <c r="AG120" s="317">
        <f t="shared" si="13"/>
        <v>0</v>
      </c>
      <c r="AH120" s="317">
        <f t="shared" si="13"/>
        <v>0</v>
      </c>
      <c r="AI120" s="317">
        <f t="shared" si="13"/>
        <v>0</v>
      </c>
      <c r="AJ120" s="317">
        <f t="shared" si="13"/>
        <v>0</v>
      </c>
      <c r="AK120" s="317">
        <f t="shared" si="13"/>
        <v>0</v>
      </c>
      <c r="AL120" s="317">
        <f t="shared" si="13"/>
        <v>0</v>
      </c>
      <c r="AM120" s="317">
        <f t="shared" si="13"/>
        <v>0</v>
      </c>
      <c r="AN120" s="317">
        <f t="shared" si="13"/>
        <v>0</v>
      </c>
      <c r="AO120" s="318">
        <f t="shared" si="13"/>
        <v>0</v>
      </c>
      <c r="AP120" s="317">
        <f t="shared" si="13"/>
        <v>0</v>
      </c>
      <c r="AQ120" s="317">
        <f t="shared" si="12"/>
        <v>0</v>
      </c>
      <c r="AR120" s="317">
        <f t="shared" si="10"/>
        <v>0</v>
      </c>
      <c r="AS120" s="317">
        <f t="shared" si="10"/>
        <v>0</v>
      </c>
      <c r="AT120" s="319">
        <f t="shared" si="10"/>
        <v>0</v>
      </c>
      <c r="EG120"/>
    </row>
    <row r="121" spans="2:137">
      <c r="B121" s="637"/>
      <c r="C121" s="320">
        <v>9830572</v>
      </c>
      <c r="D121" s="321" t="s">
        <v>387</v>
      </c>
      <c r="E121" s="322"/>
      <c r="F121" s="323" t="s">
        <v>241</v>
      </c>
      <c r="G121" s="324" t="s">
        <v>388</v>
      </c>
      <c r="H121" s="325">
        <v>1.4908320000000002</v>
      </c>
      <c r="I121" s="326"/>
      <c r="J121" s="327"/>
      <c r="K121" s="327"/>
      <c r="L121" s="327"/>
      <c r="M121" s="327"/>
      <c r="N121" s="327"/>
      <c r="O121" s="327"/>
      <c r="P121" s="327"/>
      <c r="Q121" s="327"/>
      <c r="R121" s="327"/>
      <c r="S121" s="327"/>
      <c r="T121" s="327"/>
      <c r="U121" s="327"/>
      <c r="V121" s="328"/>
      <c r="W121" s="327"/>
      <c r="X121" s="329"/>
      <c r="Y121" s="327"/>
      <c r="Z121" s="327"/>
      <c r="AA121" s="330"/>
      <c r="AB121" s="316">
        <f t="shared" si="13"/>
        <v>0</v>
      </c>
      <c r="AC121" s="317">
        <f t="shared" si="13"/>
        <v>0</v>
      </c>
      <c r="AD121" s="317">
        <f t="shared" si="13"/>
        <v>0</v>
      </c>
      <c r="AE121" s="317">
        <f t="shared" si="13"/>
        <v>0</v>
      </c>
      <c r="AF121" s="317">
        <f t="shared" si="13"/>
        <v>0</v>
      </c>
      <c r="AG121" s="317">
        <f t="shared" si="13"/>
        <v>0</v>
      </c>
      <c r="AH121" s="317">
        <f t="shared" si="13"/>
        <v>0</v>
      </c>
      <c r="AI121" s="317">
        <f t="shared" si="13"/>
        <v>0</v>
      </c>
      <c r="AJ121" s="317">
        <f t="shared" si="13"/>
        <v>0</v>
      </c>
      <c r="AK121" s="317">
        <f t="shared" si="13"/>
        <v>0</v>
      </c>
      <c r="AL121" s="317">
        <f t="shared" si="13"/>
        <v>0</v>
      </c>
      <c r="AM121" s="317">
        <f t="shared" si="13"/>
        <v>0</v>
      </c>
      <c r="AN121" s="317">
        <f t="shared" si="13"/>
        <v>0</v>
      </c>
      <c r="AO121" s="318">
        <f t="shared" si="13"/>
        <v>0</v>
      </c>
      <c r="AP121" s="317">
        <f t="shared" si="13"/>
        <v>0</v>
      </c>
      <c r="AQ121" s="317">
        <f t="shared" si="12"/>
        <v>0</v>
      </c>
      <c r="AR121" s="317">
        <f t="shared" si="10"/>
        <v>0</v>
      </c>
      <c r="AS121" s="317">
        <f t="shared" si="10"/>
        <v>0</v>
      </c>
      <c r="AT121" s="319">
        <f t="shared" si="10"/>
        <v>0</v>
      </c>
      <c r="EG121"/>
    </row>
    <row r="122" spans="2:137">
      <c r="B122" s="637"/>
      <c r="C122" s="320">
        <v>9830573</v>
      </c>
      <c r="D122" s="321" t="s">
        <v>389</v>
      </c>
      <c r="E122" s="322"/>
      <c r="F122" s="323" t="s">
        <v>241</v>
      </c>
      <c r="G122" s="324" t="s">
        <v>390</v>
      </c>
      <c r="H122" s="325">
        <v>1.4908320000000002</v>
      </c>
      <c r="I122" s="326"/>
      <c r="J122" s="327"/>
      <c r="K122" s="327"/>
      <c r="L122" s="327"/>
      <c r="M122" s="327"/>
      <c r="N122" s="327"/>
      <c r="O122" s="327"/>
      <c r="P122" s="327"/>
      <c r="Q122" s="327"/>
      <c r="R122" s="327"/>
      <c r="S122" s="327"/>
      <c r="T122" s="327"/>
      <c r="U122" s="327"/>
      <c r="V122" s="328"/>
      <c r="W122" s="327"/>
      <c r="X122" s="329"/>
      <c r="Y122" s="327"/>
      <c r="Z122" s="327"/>
      <c r="AA122" s="330"/>
      <c r="AB122" s="316">
        <f t="shared" si="13"/>
        <v>0</v>
      </c>
      <c r="AC122" s="317">
        <f t="shared" si="13"/>
        <v>0</v>
      </c>
      <c r="AD122" s="317">
        <f t="shared" si="13"/>
        <v>0</v>
      </c>
      <c r="AE122" s="317">
        <f t="shared" si="13"/>
        <v>0</v>
      </c>
      <c r="AF122" s="317">
        <f t="shared" si="13"/>
        <v>0</v>
      </c>
      <c r="AG122" s="317">
        <f t="shared" si="13"/>
        <v>0</v>
      </c>
      <c r="AH122" s="317">
        <f t="shared" si="13"/>
        <v>0</v>
      </c>
      <c r="AI122" s="317">
        <f t="shared" si="13"/>
        <v>0</v>
      </c>
      <c r="AJ122" s="317">
        <f t="shared" si="13"/>
        <v>0</v>
      </c>
      <c r="AK122" s="317">
        <f t="shared" si="13"/>
        <v>0</v>
      </c>
      <c r="AL122" s="317">
        <f t="shared" si="13"/>
        <v>0</v>
      </c>
      <c r="AM122" s="317">
        <f t="shared" si="13"/>
        <v>0</v>
      </c>
      <c r="AN122" s="317">
        <f t="shared" si="13"/>
        <v>0</v>
      </c>
      <c r="AO122" s="318">
        <f t="shared" si="13"/>
        <v>0</v>
      </c>
      <c r="AP122" s="317">
        <f t="shared" si="13"/>
        <v>0</v>
      </c>
      <c r="AQ122" s="317">
        <f t="shared" si="12"/>
        <v>0</v>
      </c>
      <c r="AR122" s="317">
        <f t="shared" si="10"/>
        <v>0</v>
      </c>
      <c r="AS122" s="317">
        <f t="shared" si="10"/>
        <v>0</v>
      </c>
      <c r="AT122" s="319">
        <f t="shared" si="10"/>
        <v>0</v>
      </c>
      <c r="EG122"/>
    </row>
    <row r="123" spans="2:137">
      <c r="B123" s="637"/>
      <c r="C123" s="320">
        <v>9830574</v>
      </c>
      <c r="D123" s="321" t="s">
        <v>391</v>
      </c>
      <c r="E123" s="322"/>
      <c r="F123" s="323" t="s">
        <v>241</v>
      </c>
      <c r="G123" s="324" t="s">
        <v>392</v>
      </c>
      <c r="H123" s="325">
        <v>1.4908320000000002</v>
      </c>
      <c r="I123" s="326"/>
      <c r="J123" s="327"/>
      <c r="K123" s="327"/>
      <c r="L123" s="327"/>
      <c r="M123" s="327"/>
      <c r="N123" s="327"/>
      <c r="O123" s="327"/>
      <c r="P123" s="327"/>
      <c r="Q123" s="327"/>
      <c r="R123" s="327"/>
      <c r="S123" s="327"/>
      <c r="T123" s="327"/>
      <c r="U123" s="327"/>
      <c r="V123" s="328"/>
      <c r="W123" s="327"/>
      <c r="X123" s="329"/>
      <c r="Y123" s="327"/>
      <c r="Z123" s="327"/>
      <c r="AA123" s="330"/>
      <c r="AB123" s="316">
        <f t="shared" si="13"/>
        <v>0</v>
      </c>
      <c r="AC123" s="317">
        <f t="shared" si="13"/>
        <v>0</v>
      </c>
      <c r="AD123" s="317">
        <f t="shared" si="13"/>
        <v>0</v>
      </c>
      <c r="AE123" s="317">
        <f t="shared" si="13"/>
        <v>0</v>
      </c>
      <c r="AF123" s="317">
        <f t="shared" si="13"/>
        <v>0</v>
      </c>
      <c r="AG123" s="317">
        <f t="shared" si="13"/>
        <v>0</v>
      </c>
      <c r="AH123" s="317">
        <f t="shared" si="13"/>
        <v>0</v>
      </c>
      <c r="AI123" s="317">
        <f t="shared" si="13"/>
        <v>0</v>
      </c>
      <c r="AJ123" s="317">
        <f t="shared" si="13"/>
        <v>0</v>
      </c>
      <c r="AK123" s="317">
        <f t="shared" si="13"/>
        <v>0</v>
      </c>
      <c r="AL123" s="317">
        <f t="shared" si="13"/>
        <v>0</v>
      </c>
      <c r="AM123" s="317">
        <f t="shared" si="13"/>
        <v>0</v>
      </c>
      <c r="AN123" s="317">
        <f t="shared" si="13"/>
        <v>0</v>
      </c>
      <c r="AO123" s="318">
        <f t="shared" si="13"/>
        <v>0</v>
      </c>
      <c r="AP123" s="317">
        <f t="shared" si="13"/>
        <v>0</v>
      </c>
      <c r="AQ123" s="317">
        <f t="shared" si="12"/>
        <v>0</v>
      </c>
      <c r="AR123" s="317">
        <f t="shared" si="10"/>
        <v>0</v>
      </c>
      <c r="AS123" s="317">
        <f t="shared" si="10"/>
        <v>0</v>
      </c>
      <c r="AT123" s="319">
        <f t="shared" si="10"/>
        <v>0</v>
      </c>
      <c r="EG123"/>
    </row>
    <row r="124" spans="2:137">
      <c r="B124" s="637"/>
      <c r="C124" s="320">
        <v>9830311</v>
      </c>
      <c r="D124" s="321" t="s">
        <v>393</v>
      </c>
      <c r="E124" s="322"/>
      <c r="F124" s="323" t="s">
        <v>241</v>
      </c>
      <c r="G124" s="324" t="s">
        <v>394</v>
      </c>
      <c r="H124" s="325">
        <v>2.6461800000000001E-2</v>
      </c>
      <c r="I124" s="326"/>
      <c r="J124" s="327"/>
      <c r="K124" s="327"/>
      <c r="L124" s="327"/>
      <c r="M124" s="327"/>
      <c r="N124" s="327"/>
      <c r="O124" s="327"/>
      <c r="P124" s="327"/>
      <c r="Q124" s="327"/>
      <c r="R124" s="327"/>
      <c r="S124" s="327"/>
      <c r="T124" s="327"/>
      <c r="U124" s="327"/>
      <c r="V124" s="328"/>
      <c r="W124" s="327"/>
      <c r="X124" s="329"/>
      <c r="Y124" s="327"/>
      <c r="Z124" s="327"/>
      <c r="AA124" s="330"/>
      <c r="AB124" s="316">
        <f t="shared" si="13"/>
        <v>0</v>
      </c>
      <c r="AC124" s="317">
        <f t="shared" si="13"/>
        <v>0</v>
      </c>
      <c r="AD124" s="317">
        <f t="shared" si="13"/>
        <v>0</v>
      </c>
      <c r="AE124" s="317">
        <f t="shared" si="13"/>
        <v>0</v>
      </c>
      <c r="AF124" s="317">
        <f t="shared" si="13"/>
        <v>0</v>
      </c>
      <c r="AG124" s="317">
        <f t="shared" si="13"/>
        <v>0</v>
      </c>
      <c r="AH124" s="317">
        <f t="shared" si="13"/>
        <v>0</v>
      </c>
      <c r="AI124" s="317">
        <f t="shared" si="13"/>
        <v>0</v>
      </c>
      <c r="AJ124" s="317">
        <f t="shared" si="13"/>
        <v>0</v>
      </c>
      <c r="AK124" s="317">
        <f t="shared" si="13"/>
        <v>0</v>
      </c>
      <c r="AL124" s="317">
        <f t="shared" si="13"/>
        <v>0</v>
      </c>
      <c r="AM124" s="317">
        <f t="shared" si="13"/>
        <v>0</v>
      </c>
      <c r="AN124" s="317">
        <f t="shared" si="13"/>
        <v>0</v>
      </c>
      <c r="AO124" s="318">
        <f t="shared" si="13"/>
        <v>0</v>
      </c>
      <c r="AP124" s="317">
        <f t="shared" si="13"/>
        <v>0</v>
      </c>
      <c r="AQ124" s="317">
        <f t="shared" si="12"/>
        <v>0</v>
      </c>
      <c r="AR124" s="317">
        <f t="shared" si="10"/>
        <v>0</v>
      </c>
      <c r="AS124" s="317">
        <f t="shared" si="10"/>
        <v>0</v>
      </c>
      <c r="AT124" s="319">
        <f t="shared" si="10"/>
        <v>0</v>
      </c>
      <c r="EG124"/>
    </row>
    <row r="125" spans="2:137">
      <c r="B125" s="637"/>
      <c r="C125" s="320">
        <v>9830312</v>
      </c>
      <c r="D125" s="321" t="s">
        <v>395</v>
      </c>
      <c r="E125" s="322"/>
      <c r="F125" s="323" t="s">
        <v>241</v>
      </c>
      <c r="G125" s="324" t="s">
        <v>396</v>
      </c>
      <c r="H125" s="325">
        <v>1.98738E-2</v>
      </c>
      <c r="I125" s="326"/>
      <c r="J125" s="327"/>
      <c r="K125" s="327"/>
      <c r="L125" s="327"/>
      <c r="M125" s="327"/>
      <c r="N125" s="327"/>
      <c r="O125" s="327"/>
      <c r="P125" s="327"/>
      <c r="Q125" s="327"/>
      <c r="R125" s="327"/>
      <c r="S125" s="327"/>
      <c r="T125" s="327"/>
      <c r="U125" s="327"/>
      <c r="V125" s="328"/>
      <c r="W125" s="327"/>
      <c r="X125" s="329"/>
      <c r="Y125" s="327"/>
      <c r="Z125" s="327"/>
      <c r="AA125" s="330"/>
      <c r="AB125" s="316">
        <f t="shared" si="13"/>
        <v>0</v>
      </c>
      <c r="AC125" s="317">
        <f t="shared" si="13"/>
        <v>0</v>
      </c>
      <c r="AD125" s="317">
        <f t="shared" si="13"/>
        <v>0</v>
      </c>
      <c r="AE125" s="317">
        <f t="shared" si="13"/>
        <v>0</v>
      </c>
      <c r="AF125" s="317">
        <f t="shared" si="13"/>
        <v>0</v>
      </c>
      <c r="AG125" s="317">
        <f t="shared" si="13"/>
        <v>0</v>
      </c>
      <c r="AH125" s="317">
        <f t="shared" si="13"/>
        <v>0</v>
      </c>
      <c r="AI125" s="317">
        <f t="shared" si="13"/>
        <v>0</v>
      </c>
      <c r="AJ125" s="317">
        <f t="shared" si="13"/>
        <v>0</v>
      </c>
      <c r="AK125" s="317">
        <f t="shared" si="13"/>
        <v>0</v>
      </c>
      <c r="AL125" s="317">
        <f t="shared" si="13"/>
        <v>0</v>
      </c>
      <c r="AM125" s="317">
        <f t="shared" si="13"/>
        <v>0</v>
      </c>
      <c r="AN125" s="317">
        <f t="shared" si="13"/>
        <v>0</v>
      </c>
      <c r="AO125" s="318">
        <f t="shared" si="13"/>
        <v>0</v>
      </c>
      <c r="AP125" s="317">
        <f t="shared" si="13"/>
        <v>0</v>
      </c>
      <c r="AQ125" s="317">
        <f t="shared" si="12"/>
        <v>0</v>
      </c>
      <c r="AR125" s="317">
        <f t="shared" si="10"/>
        <v>0</v>
      </c>
      <c r="AS125" s="317">
        <f t="shared" si="10"/>
        <v>0</v>
      </c>
      <c r="AT125" s="319">
        <f t="shared" si="10"/>
        <v>0</v>
      </c>
      <c r="EG125"/>
    </row>
    <row r="126" spans="2:137">
      <c r="B126" s="637"/>
      <c r="C126" s="320">
        <v>9830036</v>
      </c>
      <c r="D126" s="321" t="s">
        <v>397</v>
      </c>
      <c r="E126" s="322"/>
      <c r="F126" s="323" t="s">
        <v>241</v>
      </c>
      <c r="G126" s="324" t="s">
        <v>398</v>
      </c>
      <c r="H126" s="325">
        <v>0.52193400000000001</v>
      </c>
      <c r="I126" s="326"/>
      <c r="J126" s="327"/>
      <c r="K126" s="327"/>
      <c r="L126" s="327"/>
      <c r="M126" s="327"/>
      <c r="N126" s="327"/>
      <c r="O126" s="327"/>
      <c r="P126" s="327"/>
      <c r="Q126" s="327"/>
      <c r="R126" s="327"/>
      <c r="S126" s="327"/>
      <c r="T126" s="327"/>
      <c r="U126" s="327"/>
      <c r="V126" s="328"/>
      <c r="W126" s="327"/>
      <c r="X126" s="329"/>
      <c r="Y126" s="327"/>
      <c r="Z126" s="327"/>
      <c r="AA126" s="330"/>
      <c r="AB126" s="316">
        <f t="shared" si="13"/>
        <v>0</v>
      </c>
      <c r="AC126" s="317">
        <f t="shared" si="13"/>
        <v>0</v>
      </c>
      <c r="AD126" s="317">
        <f t="shared" si="13"/>
        <v>0</v>
      </c>
      <c r="AE126" s="317">
        <f t="shared" si="13"/>
        <v>0</v>
      </c>
      <c r="AF126" s="317">
        <f t="shared" si="13"/>
        <v>0</v>
      </c>
      <c r="AG126" s="317">
        <f t="shared" si="13"/>
        <v>0</v>
      </c>
      <c r="AH126" s="317">
        <f t="shared" si="13"/>
        <v>0</v>
      </c>
      <c r="AI126" s="317">
        <f t="shared" si="13"/>
        <v>0</v>
      </c>
      <c r="AJ126" s="317">
        <f t="shared" si="13"/>
        <v>0</v>
      </c>
      <c r="AK126" s="317">
        <f t="shared" si="13"/>
        <v>0</v>
      </c>
      <c r="AL126" s="317">
        <f t="shared" si="13"/>
        <v>0</v>
      </c>
      <c r="AM126" s="317">
        <f t="shared" si="13"/>
        <v>0</v>
      </c>
      <c r="AN126" s="317">
        <f t="shared" si="13"/>
        <v>0</v>
      </c>
      <c r="AO126" s="318">
        <f t="shared" si="13"/>
        <v>0</v>
      </c>
      <c r="AP126" s="317">
        <f t="shared" si="13"/>
        <v>0</v>
      </c>
      <c r="AQ126" s="317">
        <f t="shared" si="12"/>
        <v>0</v>
      </c>
      <c r="AR126" s="317">
        <f t="shared" si="10"/>
        <v>0</v>
      </c>
      <c r="AS126" s="317">
        <f t="shared" si="10"/>
        <v>0</v>
      </c>
      <c r="AT126" s="319">
        <f t="shared" si="10"/>
        <v>0</v>
      </c>
      <c r="EG126"/>
    </row>
    <row r="127" spans="2:137">
      <c r="B127" s="637"/>
      <c r="C127" s="320">
        <v>9830237</v>
      </c>
      <c r="D127" s="321" t="s">
        <v>399</v>
      </c>
      <c r="E127" s="322"/>
      <c r="F127" s="323" t="s">
        <v>241</v>
      </c>
      <c r="G127" s="324" t="s">
        <v>400</v>
      </c>
      <c r="H127" s="325">
        <v>0.36587400000000003</v>
      </c>
      <c r="I127" s="326"/>
      <c r="J127" s="327"/>
      <c r="K127" s="327"/>
      <c r="L127" s="327"/>
      <c r="M127" s="327"/>
      <c r="N127" s="327"/>
      <c r="O127" s="327"/>
      <c r="P127" s="327"/>
      <c r="Q127" s="327"/>
      <c r="R127" s="327"/>
      <c r="S127" s="327"/>
      <c r="T127" s="327"/>
      <c r="U127" s="327"/>
      <c r="V127" s="328"/>
      <c r="W127" s="327"/>
      <c r="X127" s="329"/>
      <c r="Y127" s="327"/>
      <c r="Z127" s="327"/>
      <c r="AA127" s="330"/>
      <c r="AB127" s="316">
        <f t="shared" si="13"/>
        <v>0</v>
      </c>
      <c r="AC127" s="317">
        <f t="shared" si="13"/>
        <v>0</v>
      </c>
      <c r="AD127" s="317">
        <f t="shared" si="13"/>
        <v>0</v>
      </c>
      <c r="AE127" s="317">
        <f t="shared" si="13"/>
        <v>0</v>
      </c>
      <c r="AF127" s="317">
        <f t="shared" si="13"/>
        <v>0</v>
      </c>
      <c r="AG127" s="317">
        <f t="shared" si="13"/>
        <v>0</v>
      </c>
      <c r="AH127" s="317">
        <f t="shared" si="13"/>
        <v>0</v>
      </c>
      <c r="AI127" s="317">
        <f t="shared" si="13"/>
        <v>0</v>
      </c>
      <c r="AJ127" s="317">
        <f t="shared" si="13"/>
        <v>0</v>
      </c>
      <c r="AK127" s="317">
        <f t="shared" si="13"/>
        <v>0</v>
      </c>
      <c r="AL127" s="317">
        <f t="shared" si="13"/>
        <v>0</v>
      </c>
      <c r="AM127" s="317">
        <f t="shared" si="13"/>
        <v>0</v>
      </c>
      <c r="AN127" s="317">
        <f t="shared" si="13"/>
        <v>0</v>
      </c>
      <c r="AO127" s="318">
        <f t="shared" si="13"/>
        <v>0</v>
      </c>
      <c r="AP127" s="317">
        <f t="shared" si="13"/>
        <v>0</v>
      </c>
      <c r="AQ127" s="317">
        <f t="shared" si="12"/>
        <v>0</v>
      </c>
      <c r="AR127" s="317">
        <f t="shared" si="10"/>
        <v>0</v>
      </c>
      <c r="AS127" s="317">
        <f t="shared" si="10"/>
        <v>0</v>
      </c>
      <c r="AT127" s="319">
        <f t="shared" si="10"/>
        <v>0</v>
      </c>
      <c r="EG127"/>
    </row>
    <row r="128" spans="2:137">
      <c r="B128" s="637"/>
      <c r="C128" s="320">
        <v>9830031</v>
      </c>
      <c r="D128" s="321" t="s">
        <v>401</v>
      </c>
      <c r="E128" s="322"/>
      <c r="F128" s="323" t="s">
        <v>241</v>
      </c>
      <c r="G128" s="324" t="s">
        <v>402</v>
      </c>
      <c r="H128" s="325">
        <v>0.209814</v>
      </c>
      <c r="I128" s="326"/>
      <c r="J128" s="327"/>
      <c r="K128" s="327"/>
      <c r="L128" s="327"/>
      <c r="M128" s="327"/>
      <c r="N128" s="327"/>
      <c r="O128" s="327"/>
      <c r="P128" s="327"/>
      <c r="Q128" s="327"/>
      <c r="R128" s="327"/>
      <c r="S128" s="327"/>
      <c r="T128" s="327"/>
      <c r="U128" s="327"/>
      <c r="V128" s="328"/>
      <c r="W128" s="327"/>
      <c r="X128" s="329"/>
      <c r="Y128" s="327"/>
      <c r="Z128" s="327"/>
      <c r="AA128" s="330"/>
      <c r="AB128" s="316">
        <f t="shared" si="13"/>
        <v>0</v>
      </c>
      <c r="AC128" s="317">
        <f t="shared" si="13"/>
        <v>0</v>
      </c>
      <c r="AD128" s="317">
        <f t="shared" si="13"/>
        <v>0</v>
      </c>
      <c r="AE128" s="317">
        <f t="shared" si="13"/>
        <v>0</v>
      </c>
      <c r="AF128" s="317">
        <f t="shared" si="13"/>
        <v>0</v>
      </c>
      <c r="AG128" s="317">
        <f t="shared" si="13"/>
        <v>0</v>
      </c>
      <c r="AH128" s="317">
        <f t="shared" si="13"/>
        <v>0</v>
      </c>
      <c r="AI128" s="317">
        <f t="shared" si="13"/>
        <v>0</v>
      </c>
      <c r="AJ128" s="317">
        <f t="shared" si="13"/>
        <v>0</v>
      </c>
      <c r="AK128" s="317">
        <f t="shared" si="13"/>
        <v>0</v>
      </c>
      <c r="AL128" s="317">
        <f t="shared" si="13"/>
        <v>0</v>
      </c>
      <c r="AM128" s="317">
        <f t="shared" si="13"/>
        <v>0</v>
      </c>
      <c r="AN128" s="317">
        <f t="shared" si="13"/>
        <v>0</v>
      </c>
      <c r="AO128" s="318">
        <f t="shared" si="13"/>
        <v>0</v>
      </c>
      <c r="AP128" s="317">
        <f t="shared" si="13"/>
        <v>0</v>
      </c>
      <c r="AQ128" s="317">
        <f t="shared" si="12"/>
        <v>0</v>
      </c>
      <c r="AR128" s="317">
        <f t="shared" si="10"/>
        <v>0</v>
      </c>
      <c r="AS128" s="317">
        <f t="shared" si="10"/>
        <v>0</v>
      </c>
      <c r="AT128" s="319">
        <f t="shared" si="10"/>
        <v>0</v>
      </c>
      <c r="EG128"/>
    </row>
    <row r="129" spans="2:137">
      <c r="B129" s="637"/>
      <c r="C129" s="320">
        <v>9830074</v>
      </c>
      <c r="D129" s="321" t="s">
        <v>403</v>
      </c>
      <c r="E129" s="322"/>
      <c r="F129" s="323" t="s">
        <v>241</v>
      </c>
      <c r="G129" s="324" t="s">
        <v>404</v>
      </c>
      <c r="H129" s="325">
        <v>0.198825</v>
      </c>
      <c r="I129" s="326"/>
      <c r="J129" s="327"/>
      <c r="K129" s="327"/>
      <c r="L129" s="327"/>
      <c r="M129" s="327"/>
      <c r="N129" s="327"/>
      <c r="O129" s="327"/>
      <c r="P129" s="327"/>
      <c r="Q129" s="327"/>
      <c r="R129" s="327"/>
      <c r="S129" s="327"/>
      <c r="T129" s="327"/>
      <c r="U129" s="327"/>
      <c r="V129" s="328"/>
      <c r="W129" s="327"/>
      <c r="X129" s="329"/>
      <c r="Y129" s="327"/>
      <c r="Z129" s="327"/>
      <c r="AA129" s="330"/>
      <c r="AB129" s="316">
        <f t="shared" si="13"/>
        <v>0</v>
      </c>
      <c r="AC129" s="317">
        <f t="shared" si="13"/>
        <v>0</v>
      </c>
      <c r="AD129" s="317">
        <f t="shared" si="13"/>
        <v>0</v>
      </c>
      <c r="AE129" s="317">
        <f t="shared" si="13"/>
        <v>0</v>
      </c>
      <c r="AF129" s="317">
        <f t="shared" si="13"/>
        <v>0</v>
      </c>
      <c r="AG129" s="317">
        <f t="shared" si="13"/>
        <v>0</v>
      </c>
      <c r="AH129" s="317">
        <f t="shared" si="13"/>
        <v>0</v>
      </c>
      <c r="AI129" s="317">
        <f t="shared" si="13"/>
        <v>0</v>
      </c>
      <c r="AJ129" s="317">
        <f t="shared" si="13"/>
        <v>0</v>
      </c>
      <c r="AK129" s="317">
        <f t="shared" si="13"/>
        <v>0</v>
      </c>
      <c r="AL129" s="317">
        <f t="shared" si="13"/>
        <v>0</v>
      </c>
      <c r="AM129" s="317">
        <f t="shared" si="13"/>
        <v>0</v>
      </c>
      <c r="AN129" s="317">
        <f t="shared" si="13"/>
        <v>0</v>
      </c>
      <c r="AO129" s="318">
        <f t="shared" si="13"/>
        <v>0</v>
      </c>
      <c r="AP129" s="317">
        <f t="shared" si="13"/>
        <v>0</v>
      </c>
      <c r="AQ129" s="317">
        <f t="shared" si="12"/>
        <v>0</v>
      </c>
      <c r="AR129" s="317">
        <f t="shared" si="10"/>
        <v>0</v>
      </c>
      <c r="AS129" s="317">
        <f t="shared" si="10"/>
        <v>0</v>
      </c>
      <c r="AT129" s="319">
        <f t="shared" si="10"/>
        <v>0</v>
      </c>
      <c r="EG129"/>
    </row>
    <row r="130" spans="2:137">
      <c r="B130" s="637"/>
      <c r="C130" s="320">
        <v>9830232</v>
      </c>
      <c r="D130" s="321" t="s">
        <v>405</v>
      </c>
      <c r="E130" s="322"/>
      <c r="F130" s="323" t="s">
        <v>241</v>
      </c>
      <c r="G130" s="324" t="s">
        <v>406</v>
      </c>
      <c r="H130" s="325">
        <v>0.17407500000000001</v>
      </c>
      <c r="I130" s="326"/>
      <c r="J130" s="327"/>
      <c r="K130" s="327"/>
      <c r="L130" s="327"/>
      <c r="M130" s="327"/>
      <c r="N130" s="327"/>
      <c r="O130" s="327"/>
      <c r="P130" s="327"/>
      <c r="Q130" s="327"/>
      <c r="R130" s="327"/>
      <c r="S130" s="327"/>
      <c r="T130" s="327"/>
      <c r="U130" s="327"/>
      <c r="V130" s="328"/>
      <c r="W130" s="327"/>
      <c r="X130" s="329"/>
      <c r="Y130" s="327"/>
      <c r="Z130" s="327"/>
      <c r="AA130" s="330"/>
      <c r="AB130" s="316">
        <f t="shared" si="13"/>
        <v>0</v>
      </c>
      <c r="AC130" s="317">
        <f t="shared" si="13"/>
        <v>0</v>
      </c>
      <c r="AD130" s="317">
        <f t="shared" si="13"/>
        <v>0</v>
      </c>
      <c r="AE130" s="317">
        <f t="shared" si="13"/>
        <v>0</v>
      </c>
      <c r="AF130" s="317">
        <f t="shared" si="13"/>
        <v>0</v>
      </c>
      <c r="AG130" s="317">
        <f t="shared" si="13"/>
        <v>0</v>
      </c>
      <c r="AH130" s="317">
        <f t="shared" si="13"/>
        <v>0</v>
      </c>
      <c r="AI130" s="317">
        <f t="shared" si="13"/>
        <v>0</v>
      </c>
      <c r="AJ130" s="317">
        <f t="shared" si="13"/>
        <v>0</v>
      </c>
      <c r="AK130" s="317">
        <f t="shared" si="13"/>
        <v>0</v>
      </c>
      <c r="AL130" s="317">
        <f t="shared" si="13"/>
        <v>0</v>
      </c>
      <c r="AM130" s="317">
        <f t="shared" si="13"/>
        <v>0</v>
      </c>
      <c r="AN130" s="317">
        <f t="shared" si="13"/>
        <v>0</v>
      </c>
      <c r="AO130" s="318">
        <f t="shared" si="13"/>
        <v>0</v>
      </c>
      <c r="AP130" s="317">
        <f t="shared" si="13"/>
        <v>0</v>
      </c>
      <c r="AQ130" s="317">
        <f t="shared" si="12"/>
        <v>0</v>
      </c>
      <c r="AR130" s="317">
        <f t="shared" si="10"/>
        <v>0</v>
      </c>
      <c r="AS130" s="317">
        <f t="shared" si="10"/>
        <v>0</v>
      </c>
      <c r="AT130" s="319">
        <f t="shared" si="10"/>
        <v>0</v>
      </c>
      <c r="EG130"/>
    </row>
    <row r="131" spans="2:137">
      <c r="B131" s="637"/>
      <c r="C131" s="320">
        <v>9830016</v>
      </c>
      <c r="D131" s="321" t="s">
        <v>407</v>
      </c>
      <c r="E131" s="322"/>
      <c r="F131" s="323" t="s">
        <v>241</v>
      </c>
      <c r="G131" s="324" t="s">
        <v>408</v>
      </c>
      <c r="H131" s="325">
        <v>0.30461199999999999</v>
      </c>
      <c r="I131" s="326"/>
      <c r="J131" s="327"/>
      <c r="K131" s="327"/>
      <c r="L131" s="327"/>
      <c r="M131" s="327"/>
      <c r="N131" s="327"/>
      <c r="O131" s="327"/>
      <c r="P131" s="327"/>
      <c r="Q131" s="327"/>
      <c r="R131" s="327"/>
      <c r="S131" s="327"/>
      <c r="T131" s="327"/>
      <c r="U131" s="327"/>
      <c r="V131" s="328"/>
      <c r="W131" s="327"/>
      <c r="X131" s="329"/>
      <c r="Y131" s="327"/>
      <c r="Z131" s="327"/>
      <c r="AA131" s="330"/>
      <c r="AB131" s="316">
        <f t="shared" si="13"/>
        <v>0</v>
      </c>
      <c r="AC131" s="317">
        <f t="shared" si="13"/>
        <v>0</v>
      </c>
      <c r="AD131" s="317">
        <f t="shared" si="13"/>
        <v>0</v>
      </c>
      <c r="AE131" s="317">
        <f t="shared" si="13"/>
        <v>0</v>
      </c>
      <c r="AF131" s="317">
        <f t="shared" si="13"/>
        <v>0</v>
      </c>
      <c r="AG131" s="317">
        <f t="shared" si="13"/>
        <v>0</v>
      </c>
      <c r="AH131" s="317">
        <f t="shared" si="13"/>
        <v>0</v>
      </c>
      <c r="AI131" s="317">
        <f t="shared" si="13"/>
        <v>0</v>
      </c>
      <c r="AJ131" s="317">
        <f t="shared" si="13"/>
        <v>0</v>
      </c>
      <c r="AK131" s="317">
        <f t="shared" si="13"/>
        <v>0</v>
      </c>
      <c r="AL131" s="317">
        <f t="shared" si="13"/>
        <v>0</v>
      </c>
      <c r="AM131" s="317">
        <f t="shared" si="13"/>
        <v>0</v>
      </c>
      <c r="AN131" s="317">
        <f t="shared" si="13"/>
        <v>0</v>
      </c>
      <c r="AO131" s="318">
        <f t="shared" si="13"/>
        <v>0</v>
      </c>
      <c r="AP131" s="317">
        <f t="shared" si="13"/>
        <v>0</v>
      </c>
      <c r="AQ131" s="317">
        <f t="shared" si="12"/>
        <v>0</v>
      </c>
      <c r="AR131" s="317">
        <f t="shared" si="10"/>
        <v>0</v>
      </c>
      <c r="AS131" s="317">
        <f t="shared" si="10"/>
        <v>0</v>
      </c>
      <c r="AT131" s="319">
        <f t="shared" si="10"/>
        <v>0</v>
      </c>
      <c r="EG131"/>
    </row>
    <row r="132" spans="2:137">
      <c r="B132" s="637"/>
      <c r="C132" s="320">
        <v>9830235</v>
      </c>
      <c r="D132" s="321" t="s">
        <v>409</v>
      </c>
      <c r="E132" s="322"/>
      <c r="F132" s="323"/>
      <c r="G132" s="324"/>
      <c r="H132" s="325">
        <v>0.213532</v>
      </c>
      <c r="I132" s="326"/>
      <c r="J132" s="327"/>
      <c r="K132" s="327"/>
      <c r="L132" s="327"/>
      <c r="M132" s="327"/>
      <c r="N132" s="327"/>
      <c r="O132" s="327"/>
      <c r="P132" s="327"/>
      <c r="Q132" s="327"/>
      <c r="R132" s="327"/>
      <c r="S132" s="327"/>
      <c r="T132" s="327"/>
      <c r="U132" s="327"/>
      <c r="V132" s="328"/>
      <c r="W132" s="327"/>
      <c r="X132" s="329"/>
      <c r="Y132" s="327"/>
      <c r="Z132" s="327"/>
      <c r="AA132" s="330"/>
      <c r="AB132" s="316">
        <f t="shared" si="13"/>
        <v>0</v>
      </c>
      <c r="AC132" s="317">
        <f t="shared" si="13"/>
        <v>0</v>
      </c>
      <c r="AD132" s="317">
        <f t="shared" si="13"/>
        <v>0</v>
      </c>
      <c r="AE132" s="317">
        <f t="shared" si="13"/>
        <v>0</v>
      </c>
      <c r="AF132" s="317">
        <f t="shared" si="13"/>
        <v>0</v>
      </c>
      <c r="AG132" s="317">
        <f t="shared" si="13"/>
        <v>0</v>
      </c>
      <c r="AH132" s="317">
        <f t="shared" si="13"/>
        <v>0</v>
      </c>
      <c r="AI132" s="317">
        <f t="shared" si="13"/>
        <v>0</v>
      </c>
      <c r="AJ132" s="317">
        <f t="shared" si="13"/>
        <v>0</v>
      </c>
      <c r="AK132" s="317">
        <f t="shared" si="13"/>
        <v>0</v>
      </c>
      <c r="AL132" s="317">
        <f t="shared" si="13"/>
        <v>0</v>
      </c>
      <c r="AM132" s="317">
        <f t="shared" si="13"/>
        <v>0</v>
      </c>
      <c r="AN132" s="317">
        <f t="shared" si="13"/>
        <v>0</v>
      </c>
      <c r="AO132" s="318">
        <f t="shared" si="13"/>
        <v>0</v>
      </c>
      <c r="AP132" s="317">
        <f t="shared" si="13"/>
        <v>0</v>
      </c>
      <c r="AQ132" s="317">
        <f t="shared" si="12"/>
        <v>0</v>
      </c>
      <c r="AR132" s="317">
        <f t="shared" si="10"/>
        <v>0</v>
      </c>
      <c r="AS132" s="317">
        <f t="shared" si="10"/>
        <v>0</v>
      </c>
      <c r="AT132" s="319">
        <f t="shared" si="10"/>
        <v>0</v>
      </c>
      <c r="EG132"/>
    </row>
    <row r="133" spans="2:137">
      <c r="B133" s="637"/>
      <c r="C133" s="320">
        <v>9830328</v>
      </c>
      <c r="D133" s="321" t="s">
        <v>410</v>
      </c>
      <c r="E133" s="322"/>
      <c r="F133" s="323"/>
      <c r="G133" s="324"/>
      <c r="H133" s="325">
        <v>0.16452900000000001</v>
      </c>
      <c r="I133" s="326"/>
      <c r="J133" s="327"/>
      <c r="K133" s="327"/>
      <c r="L133" s="327"/>
      <c r="M133" s="327"/>
      <c r="N133" s="327"/>
      <c r="O133" s="327"/>
      <c r="P133" s="327"/>
      <c r="Q133" s="327"/>
      <c r="R133" s="327"/>
      <c r="S133" s="327"/>
      <c r="T133" s="327"/>
      <c r="U133" s="327"/>
      <c r="V133" s="328"/>
      <c r="W133" s="327"/>
      <c r="X133" s="329"/>
      <c r="Y133" s="327"/>
      <c r="Z133" s="327"/>
      <c r="AA133" s="330"/>
      <c r="AB133" s="316">
        <f t="shared" ref="AB133:AP149" si="14">$H133*I133</f>
        <v>0</v>
      </c>
      <c r="AC133" s="317">
        <f t="shared" si="14"/>
        <v>0</v>
      </c>
      <c r="AD133" s="317">
        <f t="shared" si="14"/>
        <v>0</v>
      </c>
      <c r="AE133" s="317">
        <f t="shared" si="14"/>
        <v>0</v>
      </c>
      <c r="AF133" s="317">
        <f t="shared" si="14"/>
        <v>0</v>
      </c>
      <c r="AG133" s="317">
        <f t="shared" si="14"/>
        <v>0</v>
      </c>
      <c r="AH133" s="317">
        <f t="shared" si="14"/>
        <v>0</v>
      </c>
      <c r="AI133" s="317">
        <f t="shared" si="14"/>
        <v>0</v>
      </c>
      <c r="AJ133" s="317">
        <f t="shared" si="14"/>
        <v>0</v>
      </c>
      <c r="AK133" s="317">
        <f t="shared" si="14"/>
        <v>0</v>
      </c>
      <c r="AL133" s="317">
        <f t="shared" si="14"/>
        <v>0</v>
      </c>
      <c r="AM133" s="317">
        <f t="shared" si="14"/>
        <v>0</v>
      </c>
      <c r="AN133" s="317">
        <f t="shared" si="14"/>
        <v>0</v>
      </c>
      <c r="AO133" s="318">
        <f t="shared" si="14"/>
        <v>0</v>
      </c>
      <c r="AP133" s="317">
        <f t="shared" si="14"/>
        <v>0</v>
      </c>
      <c r="AQ133" s="317">
        <f t="shared" si="12"/>
        <v>0</v>
      </c>
      <c r="AR133" s="317">
        <f t="shared" si="10"/>
        <v>0</v>
      </c>
      <c r="AS133" s="317">
        <f t="shared" si="10"/>
        <v>0</v>
      </c>
      <c r="AT133" s="319">
        <f t="shared" si="10"/>
        <v>0</v>
      </c>
      <c r="EG133"/>
    </row>
    <row r="134" spans="2:137">
      <c r="B134" s="637"/>
      <c r="C134" s="320">
        <v>9830347</v>
      </c>
      <c r="D134" s="321" t="s">
        <v>411</v>
      </c>
      <c r="E134" s="322"/>
      <c r="F134" s="323"/>
      <c r="G134" s="324"/>
      <c r="H134" s="325">
        <v>0.13725900000000002</v>
      </c>
      <c r="I134" s="326"/>
      <c r="J134" s="327"/>
      <c r="K134" s="327"/>
      <c r="L134" s="327"/>
      <c r="M134" s="327"/>
      <c r="N134" s="327"/>
      <c r="O134" s="327"/>
      <c r="P134" s="327"/>
      <c r="Q134" s="327"/>
      <c r="R134" s="327"/>
      <c r="S134" s="327"/>
      <c r="T134" s="327"/>
      <c r="U134" s="327"/>
      <c r="V134" s="328"/>
      <c r="W134" s="327"/>
      <c r="X134" s="329"/>
      <c r="Y134" s="327"/>
      <c r="Z134" s="327"/>
      <c r="AA134" s="330"/>
      <c r="AB134" s="316">
        <f t="shared" si="14"/>
        <v>0</v>
      </c>
      <c r="AC134" s="317">
        <f t="shared" si="14"/>
        <v>0</v>
      </c>
      <c r="AD134" s="317">
        <f t="shared" si="14"/>
        <v>0</v>
      </c>
      <c r="AE134" s="317">
        <f t="shared" si="14"/>
        <v>0</v>
      </c>
      <c r="AF134" s="317">
        <f t="shared" si="14"/>
        <v>0</v>
      </c>
      <c r="AG134" s="317">
        <f t="shared" si="14"/>
        <v>0</v>
      </c>
      <c r="AH134" s="317">
        <f t="shared" si="14"/>
        <v>0</v>
      </c>
      <c r="AI134" s="317">
        <f t="shared" si="14"/>
        <v>0</v>
      </c>
      <c r="AJ134" s="317">
        <f t="shared" si="14"/>
        <v>0</v>
      </c>
      <c r="AK134" s="317">
        <f t="shared" si="14"/>
        <v>0</v>
      </c>
      <c r="AL134" s="317">
        <f t="shared" si="14"/>
        <v>0</v>
      </c>
      <c r="AM134" s="317">
        <f t="shared" si="14"/>
        <v>0</v>
      </c>
      <c r="AN134" s="317">
        <f t="shared" si="14"/>
        <v>0</v>
      </c>
      <c r="AO134" s="318">
        <f t="shared" si="14"/>
        <v>0</v>
      </c>
      <c r="AP134" s="317">
        <f t="shared" si="14"/>
        <v>0</v>
      </c>
      <c r="AQ134" s="317">
        <f t="shared" si="12"/>
        <v>0</v>
      </c>
      <c r="AR134" s="317">
        <f t="shared" si="10"/>
        <v>0</v>
      </c>
      <c r="AS134" s="317">
        <f t="shared" si="10"/>
        <v>0</v>
      </c>
      <c r="AT134" s="319">
        <f t="shared" si="10"/>
        <v>0</v>
      </c>
      <c r="EG134"/>
    </row>
    <row r="135" spans="2:137">
      <c r="B135" s="637"/>
      <c r="C135" s="320">
        <v>9830348</v>
      </c>
      <c r="D135" s="321" t="s">
        <v>412</v>
      </c>
      <c r="E135" s="322"/>
      <c r="F135" s="323"/>
      <c r="G135" s="324"/>
      <c r="H135" s="325">
        <v>0.109989</v>
      </c>
      <c r="I135" s="326"/>
      <c r="J135" s="327"/>
      <c r="K135" s="327"/>
      <c r="L135" s="327"/>
      <c r="M135" s="327"/>
      <c r="N135" s="327"/>
      <c r="O135" s="327"/>
      <c r="P135" s="327"/>
      <c r="Q135" s="327"/>
      <c r="R135" s="327"/>
      <c r="S135" s="327"/>
      <c r="T135" s="327"/>
      <c r="U135" s="327"/>
      <c r="V135" s="328"/>
      <c r="W135" s="327"/>
      <c r="X135" s="329"/>
      <c r="Y135" s="327"/>
      <c r="Z135" s="327"/>
      <c r="AA135" s="330"/>
      <c r="AB135" s="316">
        <f t="shared" si="14"/>
        <v>0</v>
      </c>
      <c r="AC135" s="317">
        <f t="shared" si="14"/>
        <v>0</v>
      </c>
      <c r="AD135" s="317">
        <f t="shared" si="14"/>
        <v>0</v>
      </c>
      <c r="AE135" s="317">
        <f t="shared" si="14"/>
        <v>0</v>
      </c>
      <c r="AF135" s="317">
        <f t="shared" si="14"/>
        <v>0</v>
      </c>
      <c r="AG135" s="317">
        <f t="shared" si="14"/>
        <v>0</v>
      </c>
      <c r="AH135" s="317">
        <f t="shared" si="14"/>
        <v>0</v>
      </c>
      <c r="AI135" s="317">
        <f t="shared" si="14"/>
        <v>0</v>
      </c>
      <c r="AJ135" s="317">
        <f t="shared" si="14"/>
        <v>0</v>
      </c>
      <c r="AK135" s="317">
        <f t="shared" si="14"/>
        <v>0</v>
      </c>
      <c r="AL135" s="317">
        <f t="shared" si="14"/>
        <v>0</v>
      </c>
      <c r="AM135" s="317">
        <f t="shared" si="14"/>
        <v>0</v>
      </c>
      <c r="AN135" s="317">
        <f t="shared" si="14"/>
        <v>0</v>
      </c>
      <c r="AO135" s="318">
        <f t="shared" si="14"/>
        <v>0</v>
      </c>
      <c r="AP135" s="317">
        <f t="shared" si="14"/>
        <v>0</v>
      </c>
      <c r="AQ135" s="317">
        <f t="shared" si="12"/>
        <v>0</v>
      </c>
      <c r="AR135" s="317">
        <f t="shared" si="10"/>
        <v>0</v>
      </c>
      <c r="AS135" s="317">
        <f t="shared" si="10"/>
        <v>0</v>
      </c>
      <c r="AT135" s="319">
        <f t="shared" si="10"/>
        <v>0</v>
      </c>
      <c r="EG135"/>
    </row>
    <row r="136" spans="2:137">
      <c r="B136" s="637"/>
      <c r="C136" s="320">
        <v>9830144</v>
      </c>
      <c r="D136" s="321" t="s">
        <v>413</v>
      </c>
      <c r="E136" s="322"/>
      <c r="F136" s="323"/>
      <c r="G136" s="324"/>
      <c r="H136" s="325">
        <v>1.8017280000000002</v>
      </c>
      <c r="I136" s="326"/>
      <c r="J136" s="327"/>
      <c r="K136" s="327"/>
      <c r="L136" s="327"/>
      <c r="M136" s="327"/>
      <c r="N136" s="327"/>
      <c r="O136" s="327"/>
      <c r="P136" s="327"/>
      <c r="Q136" s="327"/>
      <c r="R136" s="327"/>
      <c r="S136" s="327"/>
      <c r="T136" s="327"/>
      <c r="U136" s="327"/>
      <c r="V136" s="328"/>
      <c r="W136" s="327"/>
      <c r="X136" s="329"/>
      <c r="Y136" s="327"/>
      <c r="Z136" s="327"/>
      <c r="AA136" s="330"/>
      <c r="AB136" s="316">
        <f t="shared" si="14"/>
        <v>0</v>
      </c>
      <c r="AC136" s="317">
        <f t="shared" si="14"/>
        <v>0</v>
      </c>
      <c r="AD136" s="317">
        <f t="shared" si="14"/>
        <v>0</v>
      </c>
      <c r="AE136" s="317">
        <f t="shared" si="14"/>
        <v>0</v>
      </c>
      <c r="AF136" s="317">
        <f t="shared" si="14"/>
        <v>0</v>
      </c>
      <c r="AG136" s="317">
        <f t="shared" si="14"/>
        <v>0</v>
      </c>
      <c r="AH136" s="317">
        <f t="shared" si="14"/>
        <v>0</v>
      </c>
      <c r="AI136" s="317">
        <f t="shared" si="14"/>
        <v>0</v>
      </c>
      <c r="AJ136" s="317">
        <f t="shared" si="14"/>
        <v>0</v>
      </c>
      <c r="AK136" s="317">
        <f t="shared" si="14"/>
        <v>0</v>
      </c>
      <c r="AL136" s="317">
        <f t="shared" si="14"/>
        <v>0</v>
      </c>
      <c r="AM136" s="317">
        <f t="shared" si="14"/>
        <v>0</v>
      </c>
      <c r="AN136" s="317">
        <f t="shared" si="14"/>
        <v>0</v>
      </c>
      <c r="AO136" s="318">
        <f t="shared" si="14"/>
        <v>0</v>
      </c>
      <c r="AP136" s="317">
        <f t="shared" si="14"/>
        <v>0</v>
      </c>
      <c r="AQ136" s="317">
        <f t="shared" si="12"/>
        <v>0</v>
      </c>
      <c r="AR136" s="317">
        <f t="shared" si="10"/>
        <v>0</v>
      </c>
      <c r="AS136" s="317">
        <f t="shared" si="10"/>
        <v>0</v>
      </c>
      <c r="AT136" s="319">
        <f t="shared" si="10"/>
        <v>0</v>
      </c>
      <c r="EG136"/>
    </row>
    <row r="137" spans="2:137">
      <c r="B137" s="637"/>
      <c r="C137" s="320">
        <v>9830151</v>
      </c>
      <c r="D137" s="321" t="s">
        <v>414</v>
      </c>
      <c r="E137" s="322"/>
      <c r="F137" s="323"/>
      <c r="G137" s="324"/>
      <c r="H137" s="325">
        <v>1.150968</v>
      </c>
      <c r="I137" s="326"/>
      <c r="J137" s="327"/>
      <c r="K137" s="327"/>
      <c r="L137" s="327"/>
      <c r="M137" s="327"/>
      <c r="N137" s="327"/>
      <c r="O137" s="327"/>
      <c r="P137" s="327"/>
      <c r="Q137" s="327"/>
      <c r="R137" s="327"/>
      <c r="S137" s="327"/>
      <c r="T137" s="327"/>
      <c r="U137" s="327"/>
      <c r="V137" s="328"/>
      <c r="W137" s="327"/>
      <c r="X137" s="329"/>
      <c r="Y137" s="327"/>
      <c r="Z137" s="327"/>
      <c r="AA137" s="330"/>
      <c r="AB137" s="316">
        <f t="shared" si="14"/>
        <v>0</v>
      </c>
      <c r="AC137" s="317">
        <f t="shared" si="14"/>
        <v>0</v>
      </c>
      <c r="AD137" s="317">
        <f t="shared" si="14"/>
        <v>0</v>
      </c>
      <c r="AE137" s="317">
        <f t="shared" si="14"/>
        <v>0</v>
      </c>
      <c r="AF137" s="317">
        <f t="shared" si="14"/>
        <v>0</v>
      </c>
      <c r="AG137" s="317">
        <f t="shared" si="14"/>
        <v>0</v>
      </c>
      <c r="AH137" s="317">
        <f t="shared" si="14"/>
        <v>0</v>
      </c>
      <c r="AI137" s="317">
        <f t="shared" si="14"/>
        <v>0</v>
      </c>
      <c r="AJ137" s="317">
        <f t="shared" si="14"/>
        <v>0</v>
      </c>
      <c r="AK137" s="317">
        <f t="shared" si="14"/>
        <v>0</v>
      </c>
      <c r="AL137" s="317">
        <f t="shared" si="14"/>
        <v>0</v>
      </c>
      <c r="AM137" s="317">
        <f t="shared" si="14"/>
        <v>0</v>
      </c>
      <c r="AN137" s="317">
        <f t="shared" si="14"/>
        <v>0</v>
      </c>
      <c r="AO137" s="318">
        <f t="shared" si="14"/>
        <v>0</v>
      </c>
      <c r="AP137" s="317">
        <f t="shared" si="14"/>
        <v>0</v>
      </c>
      <c r="AQ137" s="317">
        <f t="shared" si="12"/>
        <v>0</v>
      </c>
      <c r="AR137" s="317">
        <f t="shared" si="10"/>
        <v>0</v>
      </c>
      <c r="AS137" s="317">
        <f t="shared" si="10"/>
        <v>0</v>
      </c>
      <c r="AT137" s="319">
        <f t="shared" si="10"/>
        <v>0</v>
      </c>
      <c r="EG137"/>
    </row>
    <row r="138" spans="2:137">
      <c r="B138" s="637"/>
      <c r="C138" s="320">
        <v>9830154</v>
      </c>
      <c r="D138" s="321" t="s">
        <v>415</v>
      </c>
      <c r="E138" s="322"/>
      <c r="F138" s="323"/>
      <c r="G138" s="324"/>
      <c r="H138" s="325">
        <v>0.9612480000000001</v>
      </c>
      <c r="I138" s="326"/>
      <c r="J138" s="327"/>
      <c r="K138" s="327"/>
      <c r="L138" s="327"/>
      <c r="M138" s="327"/>
      <c r="N138" s="327"/>
      <c r="O138" s="327"/>
      <c r="P138" s="327"/>
      <c r="Q138" s="327"/>
      <c r="R138" s="327"/>
      <c r="S138" s="327"/>
      <c r="T138" s="327"/>
      <c r="U138" s="327"/>
      <c r="V138" s="328"/>
      <c r="W138" s="327"/>
      <c r="X138" s="329"/>
      <c r="Y138" s="327"/>
      <c r="Z138" s="327"/>
      <c r="AA138" s="330"/>
      <c r="AB138" s="316">
        <f t="shared" si="14"/>
        <v>0</v>
      </c>
      <c r="AC138" s="317">
        <f t="shared" si="14"/>
        <v>0</v>
      </c>
      <c r="AD138" s="317">
        <f t="shared" si="14"/>
        <v>0</v>
      </c>
      <c r="AE138" s="317">
        <f t="shared" si="14"/>
        <v>0</v>
      </c>
      <c r="AF138" s="317">
        <f t="shared" si="14"/>
        <v>0</v>
      </c>
      <c r="AG138" s="317">
        <f t="shared" si="14"/>
        <v>0</v>
      </c>
      <c r="AH138" s="317">
        <f t="shared" si="14"/>
        <v>0</v>
      </c>
      <c r="AI138" s="317">
        <f t="shared" si="14"/>
        <v>0</v>
      </c>
      <c r="AJ138" s="317">
        <f t="shared" si="14"/>
        <v>0</v>
      </c>
      <c r="AK138" s="317">
        <f t="shared" si="14"/>
        <v>0</v>
      </c>
      <c r="AL138" s="317">
        <f t="shared" si="14"/>
        <v>0</v>
      </c>
      <c r="AM138" s="317">
        <f t="shared" si="14"/>
        <v>0</v>
      </c>
      <c r="AN138" s="317">
        <f t="shared" si="14"/>
        <v>0</v>
      </c>
      <c r="AO138" s="318">
        <f t="shared" si="14"/>
        <v>0</v>
      </c>
      <c r="AP138" s="317">
        <f t="shared" si="14"/>
        <v>0</v>
      </c>
      <c r="AQ138" s="317">
        <f t="shared" si="12"/>
        <v>0</v>
      </c>
      <c r="AR138" s="317">
        <f t="shared" si="10"/>
        <v>0</v>
      </c>
      <c r="AS138" s="317">
        <f t="shared" si="10"/>
        <v>0</v>
      </c>
      <c r="AT138" s="319">
        <f t="shared" si="10"/>
        <v>0</v>
      </c>
      <c r="EG138"/>
    </row>
    <row r="139" spans="2:137">
      <c r="B139" s="637"/>
      <c r="C139" s="320">
        <v>9830153</v>
      </c>
      <c r="D139" s="321" t="s">
        <v>416</v>
      </c>
      <c r="E139" s="322"/>
      <c r="F139" s="323"/>
      <c r="G139" s="324"/>
      <c r="H139" s="325">
        <v>0.7715280000000001</v>
      </c>
      <c r="I139" s="326"/>
      <c r="J139" s="327"/>
      <c r="K139" s="327"/>
      <c r="L139" s="327"/>
      <c r="M139" s="327"/>
      <c r="N139" s="327"/>
      <c r="O139" s="327"/>
      <c r="P139" s="327"/>
      <c r="Q139" s="327"/>
      <c r="R139" s="327"/>
      <c r="S139" s="327"/>
      <c r="T139" s="327"/>
      <c r="U139" s="327"/>
      <c r="V139" s="328"/>
      <c r="W139" s="327"/>
      <c r="X139" s="329"/>
      <c r="Y139" s="327"/>
      <c r="Z139" s="327"/>
      <c r="AA139" s="330"/>
      <c r="AB139" s="316">
        <f t="shared" si="14"/>
        <v>0</v>
      </c>
      <c r="AC139" s="317">
        <f t="shared" si="14"/>
        <v>0</v>
      </c>
      <c r="AD139" s="317">
        <f t="shared" si="14"/>
        <v>0</v>
      </c>
      <c r="AE139" s="317">
        <f t="shared" si="14"/>
        <v>0</v>
      </c>
      <c r="AF139" s="317">
        <f t="shared" si="14"/>
        <v>0</v>
      </c>
      <c r="AG139" s="317">
        <f t="shared" si="14"/>
        <v>0</v>
      </c>
      <c r="AH139" s="317">
        <f t="shared" si="14"/>
        <v>0</v>
      </c>
      <c r="AI139" s="317">
        <f t="shared" si="14"/>
        <v>0</v>
      </c>
      <c r="AJ139" s="317">
        <f t="shared" si="14"/>
        <v>0</v>
      </c>
      <c r="AK139" s="317">
        <f t="shared" si="14"/>
        <v>0</v>
      </c>
      <c r="AL139" s="317">
        <f t="shared" si="14"/>
        <v>0</v>
      </c>
      <c r="AM139" s="317">
        <f t="shared" si="14"/>
        <v>0</v>
      </c>
      <c r="AN139" s="317">
        <f t="shared" si="14"/>
        <v>0</v>
      </c>
      <c r="AO139" s="318">
        <f t="shared" si="14"/>
        <v>0</v>
      </c>
      <c r="AP139" s="317">
        <f t="shared" si="14"/>
        <v>0</v>
      </c>
      <c r="AQ139" s="317">
        <f t="shared" si="12"/>
        <v>0</v>
      </c>
      <c r="AR139" s="317">
        <f t="shared" si="10"/>
        <v>0</v>
      </c>
      <c r="AS139" s="317">
        <f t="shared" si="10"/>
        <v>0</v>
      </c>
      <c r="AT139" s="319">
        <f t="shared" si="10"/>
        <v>0</v>
      </c>
      <c r="EG139"/>
    </row>
    <row r="140" spans="2:137">
      <c r="B140" s="637"/>
      <c r="C140" s="320">
        <v>9830152</v>
      </c>
      <c r="D140" s="321" t="s">
        <v>417</v>
      </c>
      <c r="E140" s="322"/>
      <c r="F140" s="323"/>
      <c r="G140" s="324"/>
      <c r="H140" s="325">
        <v>0.58180799999999999</v>
      </c>
      <c r="I140" s="326"/>
      <c r="J140" s="327"/>
      <c r="K140" s="327"/>
      <c r="L140" s="327"/>
      <c r="M140" s="327"/>
      <c r="N140" s="327"/>
      <c r="O140" s="327"/>
      <c r="P140" s="327"/>
      <c r="Q140" s="327"/>
      <c r="R140" s="327"/>
      <c r="S140" s="327"/>
      <c r="T140" s="327"/>
      <c r="U140" s="327"/>
      <c r="V140" s="328"/>
      <c r="W140" s="327"/>
      <c r="X140" s="329"/>
      <c r="Y140" s="327"/>
      <c r="Z140" s="327"/>
      <c r="AA140" s="330"/>
      <c r="AB140" s="316">
        <f t="shared" si="14"/>
        <v>0</v>
      </c>
      <c r="AC140" s="317">
        <f t="shared" si="14"/>
        <v>0</v>
      </c>
      <c r="AD140" s="317">
        <f t="shared" si="14"/>
        <v>0</v>
      </c>
      <c r="AE140" s="317">
        <f t="shared" si="14"/>
        <v>0</v>
      </c>
      <c r="AF140" s="317">
        <f t="shared" si="14"/>
        <v>0</v>
      </c>
      <c r="AG140" s="317">
        <f t="shared" si="14"/>
        <v>0</v>
      </c>
      <c r="AH140" s="317">
        <f t="shared" si="14"/>
        <v>0</v>
      </c>
      <c r="AI140" s="317">
        <f t="shared" si="14"/>
        <v>0</v>
      </c>
      <c r="AJ140" s="317">
        <f t="shared" si="14"/>
        <v>0</v>
      </c>
      <c r="AK140" s="317">
        <f t="shared" si="14"/>
        <v>0</v>
      </c>
      <c r="AL140" s="317">
        <f t="shared" si="14"/>
        <v>0</v>
      </c>
      <c r="AM140" s="317">
        <f t="shared" si="14"/>
        <v>0</v>
      </c>
      <c r="AN140" s="317">
        <f t="shared" si="14"/>
        <v>0</v>
      </c>
      <c r="AO140" s="318">
        <f t="shared" si="14"/>
        <v>0</v>
      </c>
      <c r="AP140" s="317">
        <f t="shared" si="14"/>
        <v>0</v>
      </c>
      <c r="AQ140" s="317">
        <f t="shared" si="12"/>
        <v>0</v>
      </c>
      <c r="AR140" s="317">
        <f t="shared" si="10"/>
        <v>0</v>
      </c>
      <c r="AS140" s="317">
        <f t="shared" si="10"/>
        <v>0</v>
      </c>
      <c r="AT140" s="319">
        <f t="shared" si="10"/>
        <v>0</v>
      </c>
      <c r="EG140"/>
    </row>
    <row r="141" spans="2:137">
      <c r="B141" s="637"/>
      <c r="C141" s="320">
        <v>9830155</v>
      </c>
      <c r="D141" s="321" t="s">
        <v>418</v>
      </c>
      <c r="E141" s="322"/>
      <c r="F141" s="323"/>
      <c r="G141" s="324"/>
      <c r="H141" s="325">
        <v>0.39208800000000005</v>
      </c>
      <c r="I141" s="326"/>
      <c r="J141" s="327"/>
      <c r="K141" s="327"/>
      <c r="L141" s="327"/>
      <c r="M141" s="327"/>
      <c r="N141" s="327"/>
      <c r="O141" s="327"/>
      <c r="P141" s="327"/>
      <c r="Q141" s="327"/>
      <c r="R141" s="327"/>
      <c r="S141" s="327"/>
      <c r="T141" s="327"/>
      <c r="U141" s="327"/>
      <c r="V141" s="328"/>
      <c r="W141" s="327"/>
      <c r="X141" s="329"/>
      <c r="Y141" s="327"/>
      <c r="Z141" s="327"/>
      <c r="AA141" s="330"/>
      <c r="AB141" s="316">
        <f t="shared" si="14"/>
        <v>0</v>
      </c>
      <c r="AC141" s="317">
        <f t="shared" si="14"/>
        <v>0</v>
      </c>
      <c r="AD141" s="317">
        <f t="shared" si="14"/>
        <v>0</v>
      </c>
      <c r="AE141" s="317">
        <f t="shared" si="14"/>
        <v>0</v>
      </c>
      <c r="AF141" s="317">
        <f t="shared" si="14"/>
        <v>0</v>
      </c>
      <c r="AG141" s="317">
        <f t="shared" si="14"/>
        <v>0</v>
      </c>
      <c r="AH141" s="317">
        <f t="shared" si="14"/>
        <v>0</v>
      </c>
      <c r="AI141" s="317">
        <f t="shared" si="14"/>
        <v>0</v>
      </c>
      <c r="AJ141" s="317">
        <f t="shared" si="14"/>
        <v>0</v>
      </c>
      <c r="AK141" s="317">
        <f t="shared" si="14"/>
        <v>0</v>
      </c>
      <c r="AL141" s="317">
        <f t="shared" si="14"/>
        <v>0</v>
      </c>
      <c r="AM141" s="317">
        <f t="shared" si="14"/>
        <v>0</v>
      </c>
      <c r="AN141" s="317">
        <f t="shared" si="14"/>
        <v>0</v>
      </c>
      <c r="AO141" s="318">
        <f t="shared" si="14"/>
        <v>0</v>
      </c>
      <c r="AP141" s="317">
        <f t="shared" si="14"/>
        <v>0</v>
      </c>
      <c r="AQ141" s="317">
        <f t="shared" si="12"/>
        <v>0</v>
      </c>
      <c r="AR141" s="317">
        <f t="shared" si="10"/>
        <v>0</v>
      </c>
      <c r="AS141" s="317">
        <f t="shared" si="10"/>
        <v>0</v>
      </c>
      <c r="AT141" s="319">
        <f t="shared" si="10"/>
        <v>0</v>
      </c>
      <c r="EG141"/>
    </row>
    <row r="142" spans="2:137">
      <c r="B142" s="637"/>
      <c r="C142" s="320">
        <v>9830114</v>
      </c>
      <c r="D142" s="321" t="s">
        <v>419</v>
      </c>
      <c r="E142" s="322"/>
      <c r="F142" s="323"/>
      <c r="G142" s="324"/>
      <c r="H142" s="325">
        <v>0.9612480000000001</v>
      </c>
      <c r="I142" s="326"/>
      <c r="J142" s="327"/>
      <c r="K142" s="327"/>
      <c r="L142" s="327"/>
      <c r="M142" s="327"/>
      <c r="N142" s="327"/>
      <c r="O142" s="327"/>
      <c r="P142" s="327"/>
      <c r="Q142" s="327"/>
      <c r="R142" s="327"/>
      <c r="S142" s="327"/>
      <c r="T142" s="327"/>
      <c r="U142" s="327"/>
      <c r="V142" s="328"/>
      <c r="W142" s="327"/>
      <c r="X142" s="329"/>
      <c r="Y142" s="327"/>
      <c r="Z142" s="327"/>
      <c r="AA142" s="330"/>
      <c r="AB142" s="316">
        <f t="shared" si="14"/>
        <v>0</v>
      </c>
      <c r="AC142" s="317">
        <f t="shared" si="14"/>
        <v>0</v>
      </c>
      <c r="AD142" s="317">
        <f t="shared" si="14"/>
        <v>0</v>
      </c>
      <c r="AE142" s="317">
        <f t="shared" si="14"/>
        <v>0</v>
      </c>
      <c r="AF142" s="317">
        <f t="shared" si="14"/>
        <v>0</v>
      </c>
      <c r="AG142" s="317">
        <f t="shared" si="14"/>
        <v>0</v>
      </c>
      <c r="AH142" s="317">
        <f t="shared" si="14"/>
        <v>0</v>
      </c>
      <c r="AI142" s="317">
        <f t="shared" si="14"/>
        <v>0</v>
      </c>
      <c r="AJ142" s="317">
        <f t="shared" si="14"/>
        <v>0</v>
      </c>
      <c r="AK142" s="317">
        <f t="shared" si="14"/>
        <v>0</v>
      </c>
      <c r="AL142" s="317">
        <f t="shared" si="14"/>
        <v>0</v>
      </c>
      <c r="AM142" s="317">
        <f t="shared" si="14"/>
        <v>0</v>
      </c>
      <c r="AN142" s="317">
        <f t="shared" si="14"/>
        <v>0</v>
      </c>
      <c r="AO142" s="318">
        <f t="shared" si="14"/>
        <v>0</v>
      </c>
      <c r="AP142" s="317">
        <f t="shared" si="14"/>
        <v>0</v>
      </c>
      <c r="AQ142" s="317">
        <f t="shared" si="12"/>
        <v>0</v>
      </c>
      <c r="AR142" s="317">
        <f t="shared" si="10"/>
        <v>0</v>
      </c>
      <c r="AS142" s="317">
        <f t="shared" si="10"/>
        <v>0</v>
      </c>
      <c r="AT142" s="319">
        <f t="shared" si="10"/>
        <v>0</v>
      </c>
      <c r="EG142"/>
    </row>
    <row r="143" spans="2:137">
      <c r="B143" s="637"/>
      <c r="C143" s="320">
        <v>9830115</v>
      </c>
      <c r="D143" s="321" t="s">
        <v>420</v>
      </c>
      <c r="E143" s="322"/>
      <c r="F143" s="323"/>
      <c r="G143" s="324"/>
      <c r="H143" s="325">
        <v>0.7715280000000001</v>
      </c>
      <c r="I143" s="326"/>
      <c r="J143" s="327"/>
      <c r="K143" s="327"/>
      <c r="L143" s="327"/>
      <c r="M143" s="327"/>
      <c r="N143" s="327"/>
      <c r="O143" s="327"/>
      <c r="P143" s="327"/>
      <c r="Q143" s="327"/>
      <c r="R143" s="327"/>
      <c r="S143" s="327"/>
      <c r="T143" s="327"/>
      <c r="U143" s="327"/>
      <c r="V143" s="328"/>
      <c r="W143" s="327"/>
      <c r="X143" s="329"/>
      <c r="Y143" s="327"/>
      <c r="Z143" s="327"/>
      <c r="AA143" s="330"/>
      <c r="AB143" s="316">
        <f t="shared" si="14"/>
        <v>0</v>
      </c>
      <c r="AC143" s="317">
        <f t="shared" si="14"/>
        <v>0</v>
      </c>
      <c r="AD143" s="317">
        <f t="shared" si="14"/>
        <v>0</v>
      </c>
      <c r="AE143" s="317">
        <f t="shared" si="14"/>
        <v>0</v>
      </c>
      <c r="AF143" s="317">
        <f t="shared" si="14"/>
        <v>0</v>
      </c>
      <c r="AG143" s="317">
        <f t="shared" si="14"/>
        <v>0</v>
      </c>
      <c r="AH143" s="317">
        <f t="shared" si="14"/>
        <v>0</v>
      </c>
      <c r="AI143" s="317">
        <f t="shared" si="14"/>
        <v>0</v>
      </c>
      <c r="AJ143" s="317">
        <f t="shared" si="14"/>
        <v>0</v>
      </c>
      <c r="AK143" s="317">
        <f t="shared" si="14"/>
        <v>0</v>
      </c>
      <c r="AL143" s="317">
        <f t="shared" si="14"/>
        <v>0</v>
      </c>
      <c r="AM143" s="317">
        <f t="shared" si="14"/>
        <v>0</v>
      </c>
      <c r="AN143" s="317">
        <f t="shared" si="14"/>
        <v>0</v>
      </c>
      <c r="AO143" s="318">
        <f t="shared" si="14"/>
        <v>0</v>
      </c>
      <c r="AP143" s="317">
        <f t="shared" si="14"/>
        <v>0</v>
      </c>
      <c r="AQ143" s="317">
        <f t="shared" si="12"/>
        <v>0</v>
      </c>
      <c r="AR143" s="317">
        <f t="shared" si="10"/>
        <v>0</v>
      </c>
      <c r="AS143" s="317">
        <f t="shared" si="10"/>
        <v>0</v>
      </c>
      <c r="AT143" s="319">
        <f t="shared" si="10"/>
        <v>0</v>
      </c>
      <c r="EG143"/>
    </row>
    <row r="144" spans="2:137">
      <c r="B144" s="637"/>
      <c r="C144" s="320">
        <v>9830116</v>
      </c>
      <c r="D144" s="321" t="s">
        <v>421</v>
      </c>
      <c r="E144" s="322"/>
      <c r="F144" s="323"/>
      <c r="G144" s="324"/>
      <c r="H144" s="325">
        <v>0.7715280000000001</v>
      </c>
      <c r="I144" s="326"/>
      <c r="J144" s="327"/>
      <c r="K144" s="327"/>
      <c r="L144" s="327"/>
      <c r="M144" s="327"/>
      <c r="N144" s="327"/>
      <c r="O144" s="327"/>
      <c r="P144" s="327"/>
      <c r="Q144" s="327"/>
      <c r="R144" s="327"/>
      <c r="S144" s="327"/>
      <c r="T144" s="327"/>
      <c r="U144" s="327"/>
      <c r="V144" s="328"/>
      <c r="W144" s="327"/>
      <c r="X144" s="329"/>
      <c r="Y144" s="327"/>
      <c r="Z144" s="327"/>
      <c r="AA144" s="330"/>
      <c r="AB144" s="316">
        <f t="shared" si="14"/>
        <v>0</v>
      </c>
      <c r="AC144" s="317">
        <f t="shared" si="14"/>
        <v>0</v>
      </c>
      <c r="AD144" s="317">
        <f t="shared" si="14"/>
        <v>0</v>
      </c>
      <c r="AE144" s="317">
        <f t="shared" si="14"/>
        <v>0</v>
      </c>
      <c r="AF144" s="317">
        <f t="shared" si="14"/>
        <v>0</v>
      </c>
      <c r="AG144" s="317">
        <f t="shared" si="14"/>
        <v>0</v>
      </c>
      <c r="AH144" s="317">
        <f t="shared" si="14"/>
        <v>0</v>
      </c>
      <c r="AI144" s="317">
        <f t="shared" si="14"/>
        <v>0</v>
      </c>
      <c r="AJ144" s="317">
        <f t="shared" si="14"/>
        <v>0</v>
      </c>
      <c r="AK144" s="317">
        <f t="shared" si="14"/>
        <v>0</v>
      </c>
      <c r="AL144" s="317">
        <f t="shared" si="14"/>
        <v>0</v>
      </c>
      <c r="AM144" s="317">
        <f t="shared" si="14"/>
        <v>0</v>
      </c>
      <c r="AN144" s="317">
        <f t="shared" si="14"/>
        <v>0</v>
      </c>
      <c r="AO144" s="318">
        <f t="shared" si="14"/>
        <v>0</v>
      </c>
      <c r="AP144" s="317">
        <f t="shared" si="14"/>
        <v>0</v>
      </c>
      <c r="AQ144" s="317">
        <f t="shared" si="12"/>
        <v>0</v>
      </c>
      <c r="AR144" s="317">
        <f t="shared" si="10"/>
        <v>0</v>
      </c>
      <c r="AS144" s="317">
        <f t="shared" si="10"/>
        <v>0</v>
      </c>
      <c r="AT144" s="319">
        <f t="shared" si="10"/>
        <v>0</v>
      </c>
      <c r="EG144"/>
    </row>
    <row r="145" spans="2:137">
      <c r="B145" s="637"/>
      <c r="C145" s="320">
        <v>9830117</v>
      </c>
      <c r="D145" s="321" t="s">
        <v>422</v>
      </c>
      <c r="E145" s="322"/>
      <c r="F145" s="323"/>
      <c r="G145" s="324"/>
      <c r="H145" s="325">
        <v>0.58180799999999999</v>
      </c>
      <c r="I145" s="326"/>
      <c r="J145" s="327"/>
      <c r="K145" s="327"/>
      <c r="L145" s="327"/>
      <c r="M145" s="327"/>
      <c r="N145" s="327"/>
      <c r="O145" s="327"/>
      <c r="P145" s="327"/>
      <c r="Q145" s="327"/>
      <c r="R145" s="327"/>
      <c r="S145" s="327"/>
      <c r="T145" s="327"/>
      <c r="U145" s="327"/>
      <c r="V145" s="328"/>
      <c r="W145" s="327"/>
      <c r="X145" s="329"/>
      <c r="Y145" s="327"/>
      <c r="Z145" s="327"/>
      <c r="AA145" s="330"/>
      <c r="AB145" s="316">
        <f t="shared" si="14"/>
        <v>0</v>
      </c>
      <c r="AC145" s="317">
        <f t="shared" si="14"/>
        <v>0</v>
      </c>
      <c r="AD145" s="317">
        <f t="shared" si="14"/>
        <v>0</v>
      </c>
      <c r="AE145" s="317">
        <f t="shared" si="14"/>
        <v>0</v>
      </c>
      <c r="AF145" s="317">
        <f t="shared" si="14"/>
        <v>0</v>
      </c>
      <c r="AG145" s="317">
        <f t="shared" si="14"/>
        <v>0</v>
      </c>
      <c r="AH145" s="317">
        <f t="shared" si="14"/>
        <v>0</v>
      </c>
      <c r="AI145" s="317">
        <f t="shared" si="14"/>
        <v>0</v>
      </c>
      <c r="AJ145" s="317">
        <f t="shared" si="14"/>
        <v>0</v>
      </c>
      <c r="AK145" s="317">
        <f t="shared" si="14"/>
        <v>0</v>
      </c>
      <c r="AL145" s="317">
        <f t="shared" si="14"/>
        <v>0</v>
      </c>
      <c r="AM145" s="317">
        <f t="shared" si="14"/>
        <v>0</v>
      </c>
      <c r="AN145" s="317">
        <f t="shared" si="14"/>
        <v>0</v>
      </c>
      <c r="AO145" s="318">
        <f t="shared" si="14"/>
        <v>0</v>
      </c>
      <c r="AP145" s="317">
        <f t="shared" si="14"/>
        <v>0</v>
      </c>
      <c r="AQ145" s="317">
        <f t="shared" si="12"/>
        <v>0</v>
      </c>
      <c r="AR145" s="317">
        <f t="shared" si="10"/>
        <v>0</v>
      </c>
      <c r="AS145" s="317">
        <f t="shared" si="10"/>
        <v>0</v>
      </c>
      <c r="AT145" s="319">
        <f t="shared" si="10"/>
        <v>0</v>
      </c>
      <c r="EG145"/>
    </row>
    <row r="146" spans="2:137">
      <c r="B146" s="637"/>
      <c r="C146" s="320">
        <v>9830161</v>
      </c>
      <c r="D146" s="321" t="s">
        <v>423</v>
      </c>
      <c r="E146" s="322"/>
      <c r="F146" s="323"/>
      <c r="G146" s="324"/>
      <c r="H146" s="325">
        <v>0.84065800000000002</v>
      </c>
      <c r="I146" s="326"/>
      <c r="J146" s="327"/>
      <c r="K146" s="327"/>
      <c r="L146" s="327"/>
      <c r="M146" s="327"/>
      <c r="N146" s="327"/>
      <c r="O146" s="327"/>
      <c r="P146" s="327"/>
      <c r="Q146" s="327"/>
      <c r="R146" s="327"/>
      <c r="S146" s="327"/>
      <c r="T146" s="327"/>
      <c r="U146" s="327"/>
      <c r="V146" s="328"/>
      <c r="W146" s="327"/>
      <c r="X146" s="329"/>
      <c r="Y146" s="327"/>
      <c r="Z146" s="327"/>
      <c r="AA146" s="330"/>
      <c r="AB146" s="316">
        <f t="shared" si="14"/>
        <v>0</v>
      </c>
      <c r="AC146" s="317">
        <f t="shared" si="14"/>
        <v>0</v>
      </c>
      <c r="AD146" s="317">
        <f t="shared" si="14"/>
        <v>0</v>
      </c>
      <c r="AE146" s="317">
        <f t="shared" si="14"/>
        <v>0</v>
      </c>
      <c r="AF146" s="317">
        <f t="shared" si="14"/>
        <v>0</v>
      </c>
      <c r="AG146" s="317">
        <f t="shared" si="14"/>
        <v>0</v>
      </c>
      <c r="AH146" s="317">
        <f t="shared" si="14"/>
        <v>0</v>
      </c>
      <c r="AI146" s="317">
        <f t="shared" si="14"/>
        <v>0</v>
      </c>
      <c r="AJ146" s="317">
        <f t="shared" si="14"/>
        <v>0</v>
      </c>
      <c r="AK146" s="317">
        <f t="shared" si="14"/>
        <v>0</v>
      </c>
      <c r="AL146" s="317">
        <f t="shared" si="14"/>
        <v>0</v>
      </c>
      <c r="AM146" s="317">
        <f t="shared" si="14"/>
        <v>0</v>
      </c>
      <c r="AN146" s="317">
        <f t="shared" si="14"/>
        <v>0</v>
      </c>
      <c r="AO146" s="318">
        <f t="shared" si="14"/>
        <v>0</v>
      </c>
      <c r="AP146" s="317">
        <f t="shared" si="14"/>
        <v>0</v>
      </c>
      <c r="AQ146" s="317">
        <f t="shared" si="12"/>
        <v>0</v>
      </c>
      <c r="AR146" s="317">
        <f t="shared" si="10"/>
        <v>0</v>
      </c>
      <c r="AS146" s="317">
        <f t="shared" si="10"/>
        <v>0</v>
      </c>
      <c r="AT146" s="319">
        <f t="shared" si="10"/>
        <v>0</v>
      </c>
      <c r="EG146"/>
    </row>
    <row r="147" spans="2:137">
      <c r="B147" s="637"/>
      <c r="C147" s="320">
        <v>9830162</v>
      </c>
      <c r="D147" s="321" t="s">
        <v>424</v>
      </c>
      <c r="E147" s="322"/>
      <c r="F147" s="323"/>
      <c r="G147" s="324"/>
      <c r="H147" s="325">
        <v>0.70208800000000005</v>
      </c>
      <c r="I147" s="326"/>
      <c r="J147" s="327"/>
      <c r="K147" s="327"/>
      <c r="L147" s="327"/>
      <c r="M147" s="327"/>
      <c r="N147" s="327"/>
      <c r="O147" s="327"/>
      <c r="P147" s="327"/>
      <c r="Q147" s="327"/>
      <c r="R147" s="327"/>
      <c r="S147" s="327"/>
      <c r="T147" s="327"/>
      <c r="U147" s="327"/>
      <c r="V147" s="328"/>
      <c r="W147" s="327"/>
      <c r="X147" s="329"/>
      <c r="Y147" s="327"/>
      <c r="Z147" s="327"/>
      <c r="AA147" s="330"/>
      <c r="AB147" s="316">
        <f t="shared" si="14"/>
        <v>0</v>
      </c>
      <c r="AC147" s="317">
        <f t="shared" si="14"/>
        <v>0</v>
      </c>
      <c r="AD147" s="317">
        <f t="shared" si="14"/>
        <v>0</v>
      </c>
      <c r="AE147" s="317">
        <f t="shared" si="14"/>
        <v>0</v>
      </c>
      <c r="AF147" s="317">
        <f t="shared" si="14"/>
        <v>0</v>
      </c>
      <c r="AG147" s="317">
        <f t="shared" si="14"/>
        <v>0</v>
      </c>
      <c r="AH147" s="317">
        <f t="shared" si="14"/>
        <v>0</v>
      </c>
      <c r="AI147" s="317">
        <f t="shared" si="14"/>
        <v>0</v>
      </c>
      <c r="AJ147" s="317">
        <f t="shared" si="14"/>
        <v>0</v>
      </c>
      <c r="AK147" s="317">
        <f t="shared" si="14"/>
        <v>0</v>
      </c>
      <c r="AL147" s="317">
        <f t="shared" si="14"/>
        <v>0</v>
      </c>
      <c r="AM147" s="317">
        <f t="shared" si="14"/>
        <v>0</v>
      </c>
      <c r="AN147" s="317">
        <f t="shared" si="14"/>
        <v>0</v>
      </c>
      <c r="AO147" s="318">
        <f t="shared" si="14"/>
        <v>0</v>
      </c>
      <c r="AP147" s="317">
        <f t="shared" si="14"/>
        <v>0</v>
      </c>
      <c r="AQ147" s="317">
        <f t="shared" si="12"/>
        <v>0</v>
      </c>
      <c r="AR147" s="317">
        <f t="shared" si="10"/>
        <v>0</v>
      </c>
      <c r="AS147" s="317">
        <f t="shared" si="10"/>
        <v>0</v>
      </c>
      <c r="AT147" s="319">
        <f t="shared" si="10"/>
        <v>0</v>
      </c>
      <c r="EG147"/>
    </row>
    <row r="148" spans="2:137">
      <c r="B148" s="637"/>
      <c r="C148" s="320">
        <v>9830163</v>
      </c>
      <c r="D148" s="321" t="s">
        <v>425</v>
      </c>
      <c r="E148" s="322"/>
      <c r="F148" s="323"/>
      <c r="G148" s="324"/>
      <c r="H148" s="325">
        <v>0.28637800000000002</v>
      </c>
      <c r="I148" s="326"/>
      <c r="J148" s="327"/>
      <c r="K148" s="327"/>
      <c r="L148" s="327"/>
      <c r="M148" s="327"/>
      <c r="N148" s="327"/>
      <c r="O148" s="327"/>
      <c r="P148" s="327"/>
      <c r="Q148" s="327"/>
      <c r="R148" s="327"/>
      <c r="S148" s="327"/>
      <c r="T148" s="327"/>
      <c r="U148" s="327"/>
      <c r="V148" s="328"/>
      <c r="W148" s="327"/>
      <c r="X148" s="329"/>
      <c r="Y148" s="327"/>
      <c r="Z148" s="327"/>
      <c r="AA148" s="330"/>
      <c r="AB148" s="316">
        <f t="shared" si="14"/>
        <v>0</v>
      </c>
      <c r="AC148" s="317">
        <f t="shared" si="14"/>
        <v>0</v>
      </c>
      <c r="AD148" s="317">
        <f t="shared" si="14"/>
        <v>0</v>
      </c>
      <c r="AE148" s="317">
        <f t="shared" si="14"/>
        <v>0</v>
      </c>
      <c r="AF148" s="317">
        <f t="shared" si="14"/>
        <v>0</v>
      </c>
      <c r="AG148" s="317">
        <f t="shared" si="14"/>
        <v>0</v>
      </c>
      <c r="AH148" s="317">
        <f t="shared" si="14"/>
        <v>0</v>
      </c>
      <c r="AI148" s="317">
        <f t="shared" si="14"/>
        <v>0</v>
      </c>
      <c r="AJ148" s="317">
        <f t="shared" si="14"/>
        <v>0</v>
      </c>
      <c r="AK148" s="317">
        <f t="shared" si="14"/>
        <v>0</v>
      </c>
      <c r="AL148" s="317">
        <f t="shared" si="14"/>
        <v>0</v>
      </c>
      <c r="AM148" s="317">
        <f t="shared" si="14"/>
        <v>0</v>
      </c>
      <c r="AN148" s="317">
        <f t="shared" si="14"/>
        <v>0</v>
      </c>
      <c r="AO148" s="318">
        <f t="shared" si="14"/>
        <v>0</v>
      </c>
      <c r="AP148" s="317">
        <f t="shared" si="14"/>
        <v>0</v>
      </c>
      <c r="AQ148" s="317">
        <f t="shared" si="12"/>
        <v>0</v>
      </c>
      <c r="AR148" s="317">
        <f t="shared" si="12"/>
        <v>0</v>
      </c>
      <c r="AS148" s="317">
        <f t="shared" si="12"/>
        <v>0</v>
      </c>
      <c r="AT148" s="319">
        <f t="shared" si="12"/>
        <v>0</v>
      </c>
      <c r="EG148"/>
    </row>
    <row r="149" spans="2:137">
      <c r="B149" s="637"/>
      <c r="C149" s="320">
        <v>9830164</v>
      </c>
      <c r="D149" s="321" t="s">
        <v>426</v>
      </c>
      <c r="E149" s="322"/>
      <c r="F149" s="323"/>
      <c r="G149" s="324"/>
      <c r="H149" s="325">
        <v>0.50093799999999999</v>
      </c>
      <c r="I149" s="326"/>
      <c r="J149" s="327"/>
      <c r="K149" s="327"/>
      <c r="L149" s="327"/>
      <c r="M149" s="327"/>
      <c r="N149" s="327"/>
      <c r="O149" s="327"/>
      <c r="P149" s="327"/>
      <c r="Q149" s="327"/>
      <c r="R149" s="327"/>
      <c r="S149" s="327"/>
      <c r="T149" s="327"/>
      <c r="U149" s="327"/>
      <c r="V149" s="328"/>
      <c r="W149" s="327"/>
      <c r="X149" s="329"/>
      <c r="Y149" s="327"/>
      <c r="Z149" s="327"/>
      <c r="AA149" s="330"/>
      <c r="AB149" s="316">
        <f t="shared" si="14"/>
        <v>0</v>
      </c>
      <c r="AC149" s="317">
        <f t="shared" si="14"/>
        <v>0</v>
      </c>
      <c r="AD149" s="317">
        <f t="shared" si="14"/>
        <v>0</v>
      </c>
      <c r="AE149" s="317">
        <f t="shared" si="14"/>
        <v>0</v>
      </c>
      <c r="AF149" s="317">
        <f t="shared" si="14"/>
        <v>0</v>
      </c>
      <c r="AG149" s="317">
        <f t="shared" si="14"/>
        <v>0</v>
      </c>
      <c r="AH149" s="317">
        <f t="shared" si="14"/>
        <v>0</v>
      </c>
      <c r="AI149" s="317">
        <f t="shared" si="14"/>
        <v>0</v>
      </c>
      <c r="AJ149" s="317">
        <f t="shared" si="14"/>
        <v>0</v>
      </c>
      <c r="AK149" s="317">
        <f t="shared" si="14"/>
        <v>0</v>
      </c>
      <c r="AL149" s="317">
        <f t="shared" si="14"/>
        <v>0</v>
      </c>
      <c r="AM149" s="317">
        <f t="shared" si="14"/>
        <v>0</v>
      </c>
      <c r="AN149" s="317">
        <f t="shared" si="14"/>
        <v>0</v>
      </c>
      <c r="AO149" s="318">
        <f t="shared" si="14"/>
        <v>0</v>
      </c>
      <c r="AP149" s="317">
        <f t="shared" si="14"/>
        <v>0</v>
      </c>
      <c r="AQ149" s="317">
        <f t="shared" si="12"/>
        <v>0</v>
      </c>
      <c r="AR149" s="317">
        <f t="shared" si="12"/>
        <v>0</v>
      </c>
      <c r="AS149" s="317">
        <f t="shared" si="12"/>
        <v>0</v>
      </c>
      <c r="AT149" s="319">
        <f t="shared" si="12"/>
        <v>0</v>
      </c>
      <c r="EG149"/>
    </row>
    <row r="150" spans="2:137">
      <c r="B150" s="637"/>
      <c r="C150" s="320">
        <v>9830165</v>
      </c>
      <c r="D150" s="321" t="s">
        <v>427</v>
      </c>
      <c r="E150" s="322"/>
      <c r="F150" s="323"/>
      <c r="G150" s="324"/>
      <c r="H150" s="325">
        <v>0.92856800000000006</v>
      </c>
      <c r="I150" s="326"/>
      <c r="J150" s="327"/>
      <c r="K150" s="327"/>
      <c r="L150" s="327"/>
      <c r="M150" s="327"/>
      <c r="N150" s="327"/>
      <c r="O150" s="327"/>
      <c r="P150" s="327"/>
      <c r="Q150" s="327"/>
      <c r="R150" s="327"/>
      <c r="S150" s="327"/>
      <c r="T150" s="327"/>
      <c r="U150" s="327"/>
      <c r="V150" s="328"/>
      <c r="W150" s="327"/>
      <c r="X150" s="329"/>
      <c r="Y150" s="327"/>
      <c r="Z150" s="327"/>
      <c r="AA150" s="330"/>
      <c r="AB150" s="316">
        <f t="shared" ref="AB150:AP166" si="15">$H150*I150</f>
        <v>0</v>
      </c>
      <c r="AC150" s="317">
        <f t="shared" si="15"/>
        <v>0</v>
      </c>
      <c r="AD150" s="317">
        <f t="shared" si="15"/>
        <v>0</v>
      </c>
      <c r="AE150" s="317">
        <f t="shared" si="15"/>
        <v>0</v>
      </c>
      <c r="AF150" s="317">
        <f t="shared" si="15"/>
        <v>0</v>
      </c>
      <c r="AG150" s="317">
        <f t="shared" si="15"/>
        <v>0</v>
      </c>
      <c r="AH150" s="317">
        <f t="shared" si="15"/>
        <v>0</v>
      </c>
      <c r="AI150" s="317">
        <f t="shared" si="15"/>
        <v>0</v>
      </c>
      <c r="AJ150" s="317">
        <f t="shared" si="15"/>
        <v>0</v>
      </c>
      <c r="AK150" s="317">
        <f t="shared" si="15"/>
        <v>0</v>
      </c>
      <c r="AL150" s="317">
        <f t="shared" si="15"/>
        <v>0</v>
      </c>
      <c r="AM150" s="317">
        <f t="shared" si="15"/>
        <v>0</v>
      </c>
      <c r="AN150" s="317">
        <f t="shared" si="15"/>
        <v>0</v>
      </c>
      <c r="AO150" s="318">
        <f t="shared" si="15"/>
        <v>0</v>
      </c>
      <c r="AP150" s="317">
        <f t="shared" si="15"/>
        <v>0</v>
      </c>
      <c r="AQ150" s="317">
        <f t="shared" si="12"/>
        <v>0</v>
      </c>
      <c r="AR150" s="317">
        <f t="shared" si="12"/>
        <v>0</v>
      </c>
      <c r="AS150" s="317">
        <f t="shared" si="12"/>
        <v>0</v>
      </c>
      <c r="AT150" s="319">
        <f t="shared" si="12"/>
        <v>0</v>
      </c>
      <c r="EG150"/>
    </row>
    <row r="151" spans="2:137">
      <c r="B151" s="637"/>
      <c r="C151" s="320">
        <v>9830166</v>
      </c>
      <c r="D151" s="321" t="s">
        <v>428</v>
      </c>
      <c r="E151" s="322"/>
      <c r="F151" s="323"/>
      <c r="G151" s="324"/>
      <c r="H151" s="325">
        <v>1.1118380000000001</v>
      </c>
      <c r="I151" s="326"/>
      <c r="J151" s="327"/>
      <c r="K151" s="327"/>
      <c r="L151" s="327"/>
      <c r="M151" s="327"/>
      <c r="N151" s="327"/>
      <c r="O151" s="327"/>
      <c r="P151" s="327"/>
      <c r="Q151" s="327"/>
      <c r="R151" s="327"/>
      <c r="S151" s="327"/>
      <c r="T151" s="327"/>
      <c r="U151" s="327"/>
      <c r="V151" s="328"/>
      <c r="W151" s="327"/>
      <c r="X151" s="329"/>
      <c r="Y151" s="327"/>
      <c r="Z151" s="327"/>
      <c r="AA151" s="330"/>
      <c r="AB151" s="316">
        <f t="shared" si="15"/>
        <v>0</v>
      </c>
      <c r="AC151" s="317">
        <f t="shared" si="15"/>
        <v>0</v>
      </c>
      <c r="AD151" s="317">
        <f t="shared" si="15"/>
        <v>0</v>
      </c>
      <c r="AE151" s="317">
        <f t="shared" si="15"/>
        <v>0</v>
      </c>
      <c r="AF151" s="317">
        <f t="shared" si="15"/>
        <v>0</v>
      </c>
      <c r="AG151" s="317">
        <f t="shared" si="15"/>
        <v>0</v>
      </c>
      <c r="AH151" s="317">
        <f t="shared" si="15"/>
        <v>0</v>
      </c>
      <c r="AI151" s="317">
        <f t="shared" si="15"/>
        <v>0</v>
      </c>
      <c r="AJ151" s="317">
        <f t="shared" si="15"/>
        <v>0</v>
      </c>
      <c r="AK151" s="317">
        <f t="shared" si="15"/>
        <v>0</v>
      </c>
      <c r="AL151" s="317">
        <f t="shared" si="15"/>
        <v>0</v>
      </c>
      <c r="AM151" s="317">
        <f t="shared" si="15"/>
        <v>0</v>
      </c>
      <c r="AN151" s="317">
        <f t="shared" si="15"/>
        <v>0</v>
      </c>
      <c r="AO151" s="318">
        <f t="shared" si="15"/>
        <v>0</v>
      </c>
      <c r="AP151" s="317">
        <f t="shared" si="15"/>
        <v>0</v>
      </c>
      <c r="AQ151" s="317">
        <f t="shared" si="12"/>
        <v>0</v>
      </c>
      <c r="AR151" s="317">
        <f t="shared" si="12"/>
        <v>0</v>
      </c>
      <c r="AS151" s="317">
        <f t="shared" si="12"/>
        <v>0</v>
      </c>
      <c r="AT151" s="319">
        <f t="shared" si="12"/>
        <v>0</v>
      </c>
      <c r="EG151"/>
    </row>
    <row r="152" spans="2:137">
      <c r="B152" s="637"/>
      <c r="C152" s="320">
        <v>9830167</v>
      </c>
      <c r="D152" s="321" t="s">
        <v>429</v>
      </c>
      <c r="E152" s="322"/>
      <c r="F152" s="323"/>
      <c r="G152" s="324"/>
      <c r="H152" s="325">
        <v>0.74529800000000002</v>
      </c>
      <c r="I152" s="326"/>
      <c r="J152" s="327"/>
      <c r="K152" s="327"/>
      <c r="L152" s="327"/>
      <c r="M152" s="327"/>
      <c r="N152" s="327"/>
      <c r="O152" s="327"/>
      <c r="P152" s="327"/>
      <c r="Q152" s="327"/>
      <c r="R152" s="327"/>
      <c r="S152" s="327"/>
      <c r="T152" s="327"/>
      <c r="U152" s="327"/>
      <c r="V152" s="328"/>
      <c r="W152" s="327"/>
      <c r="X152" s="329"/>
      <c r="Y152" s="327"/>
      <c r="Z152" s="327"/>
      <c r="AA152" s="330"/>
      <c r="AB152" s="316">
        <f t="shared" si="15"/>
        <v>0</v>
      </c>
      <c r="AC152" s="317">
        <f t="shared" si="15"/>
        <v>0</v>
      </c>
      <c r="AD152" s="317">
        <f t="shared" si="15"/>
        <v>0</v>
      </c>
      <c r="AE152" s="317">
        <f t="shared" si="15"/>
        <v>0</v>
      </c>
      <c r="AF152" s="317">
        <f t="shared" si="15"/>
        <v>0</v>
      </c>
      <c r="AG152" s="317">
        <f t="shared" si="15"/>
        <v>0</v>
      </c>
      <c r="AH152" s="317">
        <f t="shared" si="15"/>
        <v>0</v>
      </c>
      <c r="AI152" s="317">
        <f t="shared" si="15"/>
        <v>0</v>
      </c>
      <c r="AJ152" s="317">
        <f t="shared" si="15"/>
        <v>0</v>
      </c>
      <c r="AK152" s="317">
        <f t="shared" si="15"/>
        <v>0</v>
      </c>
      <c r="AL152" s="317">
        <f t="shared" si="15"/>
        <v>0</v>
      </c>
      <c r="AM152" s="317">
        <f t="shared" si="15"/>
        <v>0</v>
      </c>
      <c r="AN152" s="317">
        <f t="shared" si="15"/>
        <v>0</v>
      </c>
      <c r="AO152" s="318">
        <f t="shared" si="15"/>
        <v>0</v>
      </c>
      <c r="AP152" s="317">
        <f t="shared" si="15"/>
        <v>0</v>
      </c>
      <c r="AQ152" s="317">
        <f t="shared" si="12"/>
        <v>0</v>
      </c>
      <c r="AR152" s="317">
        <f t="shared" si="12"/>
        <v>0</v>
      </c>
      <c r="AS152" s="317">
        <f t="shared" si="12"/>
        <v>0</v>
      </c>
      <c r="AT152" s="319">
        <f t="shared" si="12"/>
        <v>0</v>
      </c>
      <c r="EG152"/>
    </row>
    <row r="153" spans="2:137">
      <c r="B153" s="637"/>
      <c r="C153" s="320">
        <v>9830921</v>
      </c>
      <c r="D153" s="321" t="s">
        <v>430</v>
      </c>
      <c r="E153" s="322"/>
      <c r="F153" s="323"/>
      <c r="G153" s="324"/>
      <c r="H153" s="325">
        <v>0.334428</v>
      </c>
      <c r="I153" s="326"/>
      <c r="J153" s="327"/>
      <c r="K153" s="327"/>
      <c r="L153" s="327"/>
      <c r="M153" s="327"/>
      <c r="N153" s="327"/>
      <c r="O153" s="327"/>
      <c r="P153" s="327"/>
      <c r="Q153" s="327"/>
      <c r="R153" s="327"/>
      <c r="S153" s="327"/>
      <c r="T153" s="327"/>
      <c r="U153" s="327"/>
      <c r="V153" s="328"/>
      <c r="W153" s="327"/>
      <c r="X153" s="329"/>
      <c r="Y153" s="327"/>
      <c r="Z153" s="327"/>
      <c r="AA153" s="330"/>
      <c r="AB153" s="316">
        <f t="shared" si="15"/>
        <v>0</v>
      </c>
      <c r="AC153" s="317">
        <f t="shared" si="15"/>
        <v>0</v>
      </c>
      <c r="AD153" s="317">
        <f t="shared" si="15"/>
        <v>0</v>
      </c>
      <c r="AE153" s="317">
        <f t="shared" si="15"/>
        <v>0</v>
      </c>
      <c r="AF153" s="317">
        <f t="shared" si="15"/>
        <v>0</v>
      </c>
      <c r="AG153" s="317">
        <f t="shared" si="15"/>
        <v>0</v>
      </c>
      <c r="AH153" s="317">
        <f t="shared" si="15"/>
        <v>0</v>
      </c>
      <c r="AI153" s="317">
        <f t="shared" si="15"/>
        <v>0</v>
      </c>
      <c r="AJ153" s="317">
        <f t="shared" si="15"/>
        <v>0</v>
      </c>
      <c r="AK153" s="317">
        <f t="shared" si="15"/>
        <v>0</v>
      </c>
      <c r="AL153" s="317">
        <f t="shared" si="15"/>
        <v>0</v>
      </c>
      <c r="AM153" s="317">
        <f t="shared" si="15"/>
        <v>0</v>
      </c>
      <c r="AN153" s="317">
        <f t="shared" si="15"/>
        <v>0</v>
      </c>
      <c r="AO153" s="318">
        <f t="shared" si="15"/>
        <v>0</v>
      </c>
      <c r="AP153" s="317">
        <f t="shared" si="15"/>
        <v>0</v>
      </c>
      <c r="AQ153" s="317">
        <f t="shared" si="12"/>
        <v>0</v>
      </c>
      <c r="AR153" s="317">
        <f t="shared" si="12"/>
        <v>0</v>
      </c>
      <c r="AS153" s="317">
        <f t="shared" si="12"/>
        <v>0</v>
      </c>
      <c r="AT153" s="319">
        <f t="shared" si="12"/>
        <v>0</v>
      </c>
      <c r="EG153"/>
    </row>
    <row r="154" spans="2:137">
      <c r="B154" s="637"/>
      <c r="C154" s="320">
        <v>9830922</v>
      </c>
      <c r="D154" s="321" t="s">
        <v>431</v>
      </c>
      <c r="E154" s="322"/>
      <c r="F154" s="323"/>
      <c r="G154" s="324"/>
      <c r="H154" s="325">
        <v>0.81988800000000006</v>
      </c>
      <c r="I154" s="326"/>
      <c r="J154" s="327"/>
      <c r="K154" s="327"/>
      <c r="L154" s="327"/>
      <c r="M154" s="327"/>
      <c r="N154" s="327"/>
      <c r="O154" s="327"/>
      <c r="P154" s="327"/>
      <c r="Q154" s="327"/>
      <c r="R154" s="327"/>
      <c r="S154" s="327"/>
      <c r="T154" s="327"/>
      <c r="U154" s="327"/>
      <c r="V154" s="328"/>
      <c r="W154" s="327"/>
      <c r="X154" s="329"/>
      <c r="Y154" s="327"/>
      <c r="Z154" s="327"/>
      <c r="AA154" s="330"/>
      <c r="AB154" s="316">
        <f t="shared" si="15"/>
        <v>0</v>
      </c>
      <c r="AC154" s="317">
        <f t="shared" si="15"/>
        <v>0</v>
      </c>
      <c r="AD154" s="317">
        <f t="shared" si="15"/>
        <v>0</v>
      </c>
      <c r="AE154" s="317">
        <f t="shared" si="15"/>
        <v>0</v>
      </c>
      <c r="AF154" s="317">
        <f t="shared" si="15"/>
        <v>0</v>
      </c>
      <c r="AG154" s="317">
        <f t="shared" si="15"/>
        <v>0</v>
      </c>
      <c r="AH154" s="317">
        <f t="shared" si="15"/>
        <v>0</v>
      </c>
      <c r="AI154" s="317">
        <f t="shared" si="15"/>
        <v>0</v>
      </c>
      <c r="AJ154" s="317">
        <f t="shared" si="15"/>
        <v>0</v>
      </c>
      <c r="AK154" s="317">
        <f t="shared" si="15"/>
        <v>0</v>
      </c>
      <c r="AL154" s="317">
        <f t="shared" si="15"/>
        <v>0</v>
      </c>
      <c r="AM154" s="317">
        <f t="shared" si="15"/>
        <v>0</v>
      </c>
      <c r="AN154" s="317">
        <f t="shared" si="15"/>
        <v>0</v>
      </c>
      <c r="AO154" s="318">
        <f t="shared" si="15"/>
        <v>0</v>
      </c>
      <c r="AP154" s="317">
        <f t="shared" si="15"/>
        <v>0</v>
      </c>
      <c r="AQ154" s="317">
        <f t="shared" si="12"/>
        <v>0</v>
      </c>
      <c r="AR154" s="317">
        <f t="shared" si="12"/>
        <v>0</v>
      </c>
      <c r="AS154" s="317">
        <f t="shared" si="12"/>
        <v>0</v>
      </c>
      <c r="AT154" s="319">
        <f t="shared" si="12"/>
        <v>0</v>
      </c>
      <c r="EG154"/>
    </row>
    <row r="155" spans="2:137">
      <c r="B155" s="637"/>
      <c r="C155" s="320">
        <v>9830118</v>
      </c>
      <c r="D155" s="321" t="s">
        <v>432</v>
      </c>
      <c r="E155" s="322"/>
      <c r="F155" s="323"/>
      <c r="G155" s="324"/>
      <c r="H155" s="325">
        <v>0.81988800000000006</v>
      </c>
      <c r="I155" s="326"/>
      <c r="J155" s="327"/>
      <c r="K155" s="327"/>
      <c r="L155" s="327"/>
      <c r="M155" s="327"/>
      <c r="N155" s="327"/>
      <c r="O155" s="327"/>
      <c r="P155" s="327"/>
      <c r="Q155" s="327"/>
      <c r="R155" s="327"/>
      <c r="S155" s="327"/>
      <c r="T155" s="327"/>
      <c r="U155" s="327"/>
      <c r="V155" s="328"/>
      <c r="W155" s="327"/>
      <c r="X155" s="329"/>
      <c r="Y155" s="327"/>
      <c r="Z155" s="327"/>
      <c r="AA155" s="330"/>
      <c r="AB155" s="316">
        <f t="shared" si="15"/>
        <v>0</v>
      </c>
      <c r="AC155" s="317">
        <f t="shared" si="15"/>
        <v>0</v>
      </c>
      <c r="AD155" s="317">
        <f t="shared" si="15"/>
        <v>0</v>
      </c>
      <c r="AE155" s="317">
        <f t="shared" si="15"/>
        <v>0</v>
      </c>
      <c r="AF155" s="317">
        <f t="shared" si="15"/>
        <v>0</v>
      </c>
      <c r="AG155" s="317">
        <f t="shared" si="15"/>
        <v>0</v>
      </c>
      <c r="AH155" s="317">
        <f t="shared" si="15"/>
        <v>0</v>
      </c>
      <c r="AI155" s="317">
        <f t="shared" si="15"/>
        <v>0</v>
      </c>
      <c r="AJ155" s="317">
        <f t="shared" si="15"/>
        <v>0</v>
      </c>
      <c r="AK155" s="317">
        <f t="shared" si="15"/>
        <v>0</v>
      </c>
      <c r="AL155" s="317">
        <f t="shared" si="15"/>
        <v>0</v>
      </c>
      <c r="AM155" s="317">
        <f t="shared" si="15"/>
        <v>0</v>
      </c>
      <c r="AN155" s="317">
        <f t="shared" si="15"/>
        <v>0</v>
      </c>
      <c r="AO155" s="318">
        <f t="shared" si="15"/>
        <v>0</v>
      </c>
      <c r="AP155" s="317">
        <f t="shared" si="15"/>
        <v>0</v>
      </c>
      <c r="AQ155" s="317">
        <f t="shared" si="12"/>
        <v>0</v>
      </c>
      <c r="AR155" s="317">
        <f t="shared" si="12"/>
        <v>0</v>
      </c>
      <c r="AS155" s="317">
        <f t="shared" si="12"/>
        <v>0</v>
      </c>
      <c r="AT155" s="319">
        <f t="shared" si="12"/>
        <v>0</v>
      </c>
      <c r="EG155"/>
    </row>
    <row r="156" spans="2:137">
      <c r="B156" s="637"/>
      <c r="C156" s="320">
        <v>9830141</v>
      </c>
      <c r="D156" s="321" t="s">
        <v>433</v>
      </c>
      <c r="E156" s="322"/>
      <c r="F156" s="323"/>
      <c r="G156" s="324"/>
      <c r="H156" s="325">
        <v>0.3906</v>
      </c>
      <c r="I156" s="326"/>
      <c r="J156" s="327"/>
      <c r="K156" s="327"/>
      <c r="L156" s="327"/>
      <c r="M156" s="327"/>
      <c r="N156" s="327"/>
      <c r="O156" s="327"/>
      <c r="P156" s="327"/>
      <c r="Q156" s="327"/>
      <c r="R156" s="327"/>
      <c r="S156" s="327"/>
      <c r="T156" s="327"/>
      <c r="U156" s="327"/>
      <c r="V156" s="328"/>
      <c r="W156" s="327"/>
      <c r="X156" s="329"/>
      <c r="Y156" s="327"/>
      <c r="Z156" s="327"/>
      <c r="AA156" s="330"/>
      <c r="AB156" s="316">
        <f t="shared" si="15"/>
        <v>0</v>
      </c>
      <c r="AC156" s="317">
        <f t="shared" si="15"/>
        <v>0</v>
      </c>
      <c r="AD156" s="317">
        <f t="shared" si="15"/>
        <v>0</v>
      </c>
      <c r="AE156" s="317">
        <f t="shared" si="15"/>
        <v>0</v>
      </c>
      <c r="AF156" s="317">
        <f t="shared" si="15"/>
        <v>0</v>
      </c>
      <c r="AG156" s="317">
        <f t="shared" si="15"/>
        <v>0</v>
      </c>
      <c r="AH156" s="317">
        <f t="shared" si="15"/>
        <v>0</v>
      </c>
      <c r="AI156" s="317">
        <f t="shared" si="15"/>
        <v>0</v>
      </c>
      <c r="AJ156" s="317">
        <f t="shared" si="15"/>
        <v>0</v>
      </c>
      <c r="AK156" s="317">
        <f t="shared" si="15"/>
        <v>0</v>
      </c>
      <c r="AL156" s="317">
        <f t="shared" si="15"/>
        <v>0</v>
      </c>
      <c r="AM156" s="317">
        <f t="shared" si="15"/>
        <v>0</v>
      </c>
      <c r="AN156" s="317">
        <f t="shared" si="15"/>
        <v>0</v>
      </c>
      <c r="AO156" s="318">
        <f t="shared" si="15"/>
        <v>0</v>
      </c>
      <c r="AP156" s="317">
        <f t="shared" si="15"/>
        <v>0</v>
      </c>
      <c r="AQ156" s="317">
        <f t="shared" si="12"/>
        <v>0</v>
      </c>
      <c r="AR156" s="317">
        <f t="shared" si="12"/>
        <v>0</v>
      </c>
      <c r="AS156" s="317">
        <f t="shared" si="12"/>
        <v>0</v>
      </c>
      <c r="AT156" s="319">
        <f t="shared" si="12"/>
        <v>0</v>
      </c>
      <c r="EG156"/>
    </row>
    <row r="157" spans="2:137">
      <c r="B157" s="637"/>
      <c r="C157" s="320">
        <v>9830924</v>
      </c>
      <c r="D157" s="321" t="s">
        <v>434</v>
      </c>
      <c r="E157" s="322"/>
      <c r="F157" s="323"/>
      <c r="G157" s="324"/>
      <c r="H157" s="325">
        <v>0.19218300000000002</v>
      </c>
      <c r="I157" s="326"/>
      <c r="J157" s="327"/>
      <c r="K157" s="327"/>
      <c r="L157" s="327"/>
      <c r="M157" s="327"/>
      <c r="N157" s="327"/>
      <c r="O157" s="327"/>
      <c r="P157" s="327"/>
      <c r="Q157" s="327"/>
      <c r="R157" s="327"/>
      <c r="S157" s="327"/>
      <c r="T157" s="327"/>
      <c r="U157" s="327"/>
      <c r="V157" s="328"/>
      <c r="W157" s="327"/>
      <c r="X157" s="329"/>
      <c r="Y157" s="327"/>
      <c r="Z157" s="327"/>
      <c r="AA157" s="330"/>
      <c r="AB157" s="316">
        <f t="shared" si="15"/>
        <v>0</v>
      </c>
      <c r="AC157" s="317">
        <f t="shared" si="15"/>
        <v>0</v>
      </c>
      <c r="AD157" s="317">
        <f t="shared" si="15"/>
        <v>0</v>
      </c>
      <c r="AE157" s="317">
        <f t="shared" si="15"/>
        <v>0</v>
      </c>
      <c r="AF157" s="317">
        <f t="shared" si="15"/>
        <v>0</v>
      </c>
      <c r="AG157" s="317">
        <f t="shared" si="15"/>
        <v>0</v>
      </c>
      <c r="AH157" s="317">
        <f t="shared" si="15"/>
        <v>0</v>
      </c>
      <c r="AI157" s="317">
        <f t="shared" si="15"/>
        <v>0</v>
      </c>
      <c r="AJ157" s="317">
        <f t="shared" si="15"/>
        <v>0</v>
      </c>
      <c r="AK157" s="317">
        <f t="shared" si="15"/>
        <v>0</v>
      </c>
      <c r="AL157" s="317">
        <f t="shared" si="15"/>
        <v>0</v>
      </c>
      <c r="AM157" s="317">
        <f t="shared" si="15"/>
        <v>0</v>
      </c>
      <c r="AN157" s="317">
        <f t="shared" si="15"/>
        <v>0</v>
      </c>
      <c r="AO157" s="318">
        <f t="shared" si="15"/>
        <v>0</v>
      </c>
      <c r="AP157" s="317">
        <f t="shared" si="15"/>
        <v>0</v>
      </c>
      <c r="AQ157" s="317">
        <f t="shared" si="12"/>
        <v>0</v>
      </c>
      <c r="AR157" s="317">
        <f t="shared" si="12"/>
        <v>0</v>
      </c>
      <c r="AS157" s="317">
        <f t="shared" si="12"/>
        <v>0</v>
      </c>
      <c r="AT157" s="319">
        <f t="shared" si="12"/>
        <v>0</v>
      </c>
      <c r="EG157"/>
    </row>
    <row r="158" spans="2:137">
      <c r="B158" s="637"/>
      <c r="C158" s="320">
        <v>9830178</v>
      </c>
      <c r="D158" s="321" t="s">
        <v>435</v>
      </c>
      <c r="E158" s="322"/>
      <c r="F158" s="323"/>
      <c r="G158" s="324"/>
      <c r="H158" s="325">
        <v>6.4380000000000007E-2</v>
      </c>
      <c r="I158" s="326"/>
      <c r="J158" s="327"/>
      <c r="K158" s="327"/>
      <c r="L158" s="327"/>
      <c r="M158" s="327"/>
      <c r="N158" s="327"/>
      <c r="O158" s="327"/>
      <c r="P158" s="327"/>
      <c r="Q158" s="327"/>
      <c r="R158" s="327"/>
      <c r="S158" s="327"/>
      <c r="T158" s="327"/>
      <c r="U158" s="327"/>
      <c r="V158" s="328"/>
      <c r="W158" s="327"/>
      <c r="X158" s="329"/>
      <c r="Y158" s="327"/>
      <c r="Z158" s="327"/>
      <c r="AA158" s="330"/>
      <c r="AB158" s="316">
        <f t="shared" si="15"/>
        <v>0</v>
      </c>
      <c r="AC158" s="317">
        <f t="shared" si="15"/>
        <v>0</v>
      </c>
      <c r="AD158" s="317">
        <f t="shared" si="15"/>
        <v>0</v>
      </c>
      <c r="AE158" s="317">
        <f t="shared" si="15"/>
        <v>0</v>
      </c>
      <c r="AF158" s="317">
        <f t="shared" si="15"/>
        <v>0</v>
      </c>
      <c r="AG158" s="317">
        <f t="shared" si="15"/>
        <v>0</v>
      </c>
      <c r="AH158" s="317">
        <f t="shared" si="15"/>
        <v>0</v>
      </c>
      <c r="AI158" s="317">
        <f t="shared" si="15"/>
        <v>0</v>
      </c>
      <c r="AJ158" s="317">
        <f t="shared" si="15"/>
        <v>0</v>
      </c>
      <c r="AK158" s="317">
        <f t="shared" si="15"/>
        <v>0</v>
      </c>
      <c r="AL158" s="317">
        <f t="shared" si="15"/>
        <v>0</v>
      </c>
      <c r="AM158" s="317">
        <f t="shared" si="15"/>
        <v>0</v>
      </c>
      <c r="AN158" s="317">
        <f t="shared" si="15"/>
        <v>0</v>
      </c>
      <c r="AO158" s="318">
        <f t="shared" si="15"/>
        <v>0</v>
      </c>
      <c r="AP158" s="317">
        <f t="shared" si="15"/>
        <v>0</v>
      </c>
      <c r="AQ158" s="317">
        <f t="shared" si="12"/>
        <v>0</v>
      </c>
      <c r="AR158" s="317">
        <f t="shared" si="12"/>
        <v>0</v>
      </c>
      <c r="AS158" s="317">
        <f t="shared" si="12"/>
        <v>0</v>
      </c>
      <c r="AT158" s="319">
        <f t="shared" si="12"/>
        <v>0</v>
      </c>
      <c r="EG158"/>
    </row>
    <row r="159" spans="2:137">
      <c r="B159" s="637"/>
      <c r="C159" s="320">
        <v>9830179</v>
      </c>
      <c r="D159" s="321" t="s">
        <v>436</v>
      </c>
      <c r="E159" s="322"/>
      <c r="F159" s="323"/>
      <c r="G159" s="324"/>
      <c r="H159" s="325">
        <v>0.10023</v>
      </c>
      <c r="I159" s="326"/>
      <c r="J159" s="327"/>
      <c r="K159" s="327"/>
      <c r="L159" s="327"/>
      <c r="M159" s="327"/>
      <c r="N159" s="327"/>
      <c r="O159" s="327"/>
      <c r="P159" s="327"/>
      <c r="Q159" s="327"/>
      <c r="R159" s="327"/>
      <c r="S159" s="327"/>
      <c r="T159" s="327"/>
      <c r="U159" s="327"/>
      <c r="V159" s="328"/>
      <c r="W159" s="327"/>
      <c r="X159" s="329"/>
      <c r="Y159" s="327"/>
      <c r="Z159" s="327"/>
      <c r="AA159" s="330"/>
      <c r="AB159" s="316">
        <f t="shared" si="15"/>
        <v>0</v>
      </c>
      <c r="AC159" s="317">
        <f t="shared" si="15"/>
        <v>0</v>
      </c>
      <c r="AD159" s="317">
        <f t="shared" si="15"/>
        <v>0</v>
      </c>
      <c r="AE159" s="317">
        <f t="shared" si="15"/>
        <v>0</v>
      </c>
      <c r="AF159" s="317">
        <f t="shared" si="15"/>
        <v>0</v>
      </c>
      <c r="AG159" s="317">
        <f t="shared" si="15"/>
        <v>0</v>
      </c>
      <c r="AH159" s="317">
        <f t="shared" si="15"/>
        <v>0</v>
      </c>
      <c r="AI159" s="317">
        <f t="shared" si="15"/>
        <v>0</v>
      </c>
      <c r="AJ159" s="317">
        <f t="shared" si="15"/>
        <v>0</v>
      </c>
      <c r="AK159" s="317">
        <f t="shared" si="15"/>
        <v>0</v>
      </c>
      <c r="AL159" s="317">
        <f t="shared" si="15"/>
        <v>0</v>
      </c>
      <c r="AM159" s="317">
        <f t="shared" si="15"/>
        <v>0</v>
      </c>
      <c r="AN159" s="317">
        <f t="shared" si="15"/>
        <v>0</v>
      </c>
      <c r="AO159" s="318">
        <f t="shared" si="15"/>
        <v>0</v>
      </c>
      <c r="AP159" s="317">
        <f t="shared" si="15"/>
        <v>0</v>
      </c>
      <c r="AQ159" s="317">
        <f t="shared" si="12"/>
        <v>0</v>
      </c>
      <c r="AR159" s="317">
        <f t="shared" si="12"/>
        <v>0</v>
      </c>
      <c r="AS159" s="317">
        <f t="shared" si="12"/>
        <v>0</v>
      </c>
      <c r="AT159" s="319">
        <f t="shared" si="12"/>
        <v>0</v>
      </c>
      <c r="EG159"/>
    </row>
    <row r="160" spans="2:137">
      <c r="B160" s="637"/>
      <c r="C160" s="320">
        <v>9830368</v>
      </c>
      <c r="D160" s="321" t="s">
        <v>437</v>
      </c>
      <c r="E160" s="322"/>
      <c r="F160" s="323"/>
      <c r="G160" s="324"/>
      <c r="H160" s="325">
        <v>0.12721499999999999</v>
      </c>
      <c r="I160" s="326"/>
      <c r="J160" s="327"/>
      <c r="K160" s="327"/>
      <c r="L160" s="327"/>
      <c r="M160" s="327"/>
      <c r="N160" s="327"/>
      <c r="O160" s="327"/>
      <c r="P160" s="327"/>
      <c r="Q160" s="327"/>
      <c r="R160" s="327"/>
      <c r="S160" s="327"/>
      <c r="T160" s="327"/>
      <c r="U160" s="327"/>
      <c r="V160" s="328"/>
      <c r="W160" s="327"/>
      <c r="X160" s="329"/>
      <c r="Y160" s="327"/>
      <c r="Z160" s="327"/>
      <c r="AA160" s="330"/>
      <c r="AB160" s="316">
        <f t="shared" si="15"/>
        <v>0</v>
      </c>
      <c r="AC160" s="317">
        <f t="shared" si="15"/>
        <v>0</v>
      </c>
      <c r="AD160" s="317">
        <f t="shared" si="15"/>
        <v>0</v>
      </c>
      <c r="AE160" s="317">
        <f t="shared" si="15"/>
        <v>0</v>
      </c>
      <c r="AF160" s="317">
        <f t="shared" si="15"/>
        <v>0</v>
      </c>
      <c r="AG160" s="317">
        <f t="shared" si="15"/>
        <v>0</v>
      </c>
      <c r="AH160" s="317">
        <f t="shared" si="15"/>
        <v>0</v>
      </c>
      <c r="AI160" s="317">
        <f t="shared" si="15"/>
        <v>0</v>
      </c>
      <c r="AJ160" s="317">
        <f t="shared" si="15"/>
        <v>0</v>
      </c>
      <c r="AK160" s="317">
        <f t="shared" si="15"/>
        <v>0</v>
      </c>
      <c r="AL160" s="317">
        <f t="shared" si="15"/>
        <v>0</v>
      </c>
      <c r="AM160" s="317">
        <f t="shared" si="15"/>
        <v>0</v>
      </c>
      <c r="AN160" s="317">
        <f t="shared" si="15"/>
        <v>0</v>
      </c>
      <c r="AO160" s="318">
        <f t="shared" si="15"/>
        <v>0</v>
      </c>
      <c r="AP160" s="317">
        <f t="shared" si="15"/>
        <v>0</v>
      </c>
      <c r="AQ160" s="317">
        <f t="shared" si="12"/>
        <v>0</v>
      </c>
      <c r="AR160" s="317">
        <f t="shared" si="12"/>
        <v>0</v>
      </c>
      <c r="AS160" s="317">
        <f t="shared" si="12"/>
        <v>0</v>
      </c>
      <c r="AT160" s="319">
        <f t="shared" si="12"/>
        <v>0</v>
      </c>
      <c r="EG160"/>
    </row>
    <row r="161" spans="2:137">
      <c r="B161" s="637"/>
      <c r="C161" s="320">
        <v>9830373</v>
      </c>
      <c r="D161" s="321" t="s">
        <v>438</v>
      </c>
      <c r="E161" s="322"/>
      <c r="F161" s="323"/>
      <c r="G161" s="324"/>
      <c r="H161" s="325">
        <v>0.27409</v>
      </c>
      <c r="I161" s="326"/>
      <c r="J161" s="327"/>
      <c r="K161" s="327"/>
      <c r="L161" s="327"/>
      <c r="M161" s="327"/>
      <c r="N161" s="327"/>
      <c r="O161" s="327"/>
      <c r="P161" s="327"/>
      <c r="Q161" s="327"/>
      <c r="R161" s="327"/>
      <c r="S161" s="327"/>
      <c r="T161" s="327"/>
      <c r="U161" s="327"/>
      <c r="V161" s="328"/>
      <c r="W161" s="327"/>
      <c r="X161" s="329"/>
      <c r="Y161" s="327"/>
      <c r="Z161" s="327"/>
      <c r="AA161" s="330"/>
      <c r="AB161" s="316">
        <f t="shared" si="15"/>
        <v>0</v>
      </c>
      <c r="AC161" s="317">
        <f t="shared" si="15"/>
        <v>0</v>
      </c>
      <c r="AD161" s="317">
        <f t="shared" si="15"/>
        <v>0</v>
      </c>
      <c r="AE161" s="317">
        <f t="shared" si="15"/>
        <v>0</v>
      </c>
      <c r="AF161" s="317">
        <f t="shared" si="15"/>
        <v>0</v>
      </c>
      <c r="AG161" s="317">
        <f t="shared" si="15"/>
        <v>0</v>
      </c>
      <c r="AH161" s="317">
        <f t="shared" si="15"/>
        <v>0</v>
      </c>
      <c r="AI161" s="317">
        <f t="shared" si="15"/>
        <v>0</v>
      </c>
      <c r="AJ161" s="317">
        <f t="shared" si="15"/>
        <v>0</v>
      </c>
      <c r="AK161" s="317">
        <f t="shared" si="15"/>
        <v>0</v>
      </c>
      <c r="AL161" s="317">
        <f t="shared" si="15"/>
        <v>0</v>
      </c>
      <c r="AM161" s="317">
        <f t="shared" si="15"/>
        <v>0</v>
      </c>
      <c r="AN161" s="317">
        <f t="shared" si="15"/>
        <v>0</v>
      </c>
      <c r="AO161" s="318">
        <f t="shared" si="15"/>
        <v>0</v>
      </c>
      <c r="AP161" s="317">
        <f t="shared" si="15"/>
        <v>0</v>
      </c>
      <c r="AQ161" s="317">
        <f t="shared" si="12"/>
        <v>0</v>
      </c>
      <c r="AR161" s="317">
        <f t="shared" si="12"/>
        <v>0</v>
      </c>
      <c r="AS161" s="317">
        <f t="shared" si="12"/>
        <v>0</v>
      </c>
      <c r="AT161" s="319">
        <f t="shared" si="12"/>
        <v>0</v>
      </c>
      <c r="EG161"/>
    </row>
    <row r="162" spans="2:137">
      <c r="B162" s="637"/>
      <c r="C162" s="320">
        <v>9830374</v>
      </c>
      <c r="D162" s="321" t="s">
        <v>439</v>
      </c>
      <c r="E162" s="322"/>
      <c r="F162" s="323"/>
      <c r="G162" s="324"/>
      <c r="H162" s="325">
        <v>0.27409</v>
      </c>
      <c r="I162" s="326"/>
      <c r="J162" s="327"/>
      <c r="K162" s="327"/>
      <c r="L162" s="327"/>
      <c r="M162" s="327"/>
      <c r="N162" s="327"/>
      <c r="O162" s="327"/>
      <c r="P162" s="327"/>
      <c r="Q162" s="327"/>
      <c r="R162" s="327"/>
      <c r="S162" s="327"/>
      <c r="T162" s="327"/>
      <c r="U162" s="327"/>
      <c r="V162" s="328"/>
      <c r="W162" s="327"/>
      <c r="X162" s="329"/>
      <c r="Y162" s="327"/>
      <c r="Z162" s="327"/>
      <c r="AA162" s="330"/>
      <c r="AB162" s="316">
        <f t="shared" si="15"/>
        <v>0</v>
      </c>
      <c r="AC162" s="317">
        <f t="shared" si="15"/>
        <v>0</v>
      </c>
      <c r="AD162" s="317">
        <f t="shared" si="15"/>
        <v>0</v>
      </c>
      <c r="AE162" s="317">
        <f t="shared" si="15"/>
        <v>0</v>
      </c>
      <c r="AF162" s="317">
        <f t="shared" si="15"/>
        <v>0</v>
      </c>
      <c r="AG162" s="317">
        <f t="shared" si="15"/>
        <v>0</v>
      </c>
      <c r="AH162" s="317">
        <f t="shared" si="15"/>
        <v>0</v>
      </c>
      <c r="AI162" s="317">
        <f t="shared" si="15"/>
        <v>0</v>
      </c>
      <c r="AJ162" s="317">
        <f t="shared" si="15"/>
        <v>0</v>
      </c>
      <c r="AK162" s="317">
        <f t="shared" si="15"/>
        <v>0</v>
      </c>
      <c r="AL162" s="317">
        <f t="shared" si="15"/>
        <v>0</v>
      </c>
      <c r="AM162" s="317">
        <f t="shared" si="15"/>
        <v>0</v>
      </c>
      <c r="AN162" s="317">
        <f t="shared" si="15"/>
        <v>0</v>
      </c>
      <c r="AO162" s="318">
        <f t="shared" si="15"/>
        <v>0</v>
      </c>
      <c r="AP162" s="317">
        <f t="shared" si="15"/>
        <v>0</v>
      </c>
      <c r="AQ162" s="317">
        <f t="shared" si="12"/>
        <v>0</v>
      </c>
      <c r="AR162" s="317">
        <f t="shared" si="12"/>
        <v>0</v>
      </c>
      <c r="AS162" s="317">
        <f t="shared" si="12"/>
        <v>0</v>
      </c>
      <c r="AT162" s="319">
        <f t="shared" si="12"/>
        <v>0</v>
      </c>
      <c r="EG162"/>
    </row>
    <row r="163" spans="2:137">
      <c r="B163" s="637"/>
      <c r="C163" s="320">
        <v>9830196</v>
      </c>
      <c r="D163" s="321" t="s">
        <v>440</v>
      </c>
      <c r="E163" s="322"/>
      <c r="F163" s="323"/>
      <c r="G163" s="324"/>
      <c r="H163" s="325">
        <v>0.33191549999999997</v>
      </c>
      <c r="I163" s="326"/>
      <c r="J163" s="327"/>
      <c r="K163" s="327"/>
      <c r="L163" s="327"/>
      <c r="M163" s="327"/>
      <c r="N163" s="327"/>
      <c r="O163" s="327"/>
      <c r="P163" s="327"/>
      <c r="Q163" s="327"/>
      <c r="R163" s="327"/>
      <c r="S163" s="327"/>
      <c r="T163" s="327"/>
      <c r="U163" s="327"/>
      <c r="V163" s="328"/>
      <c r="W163" s="327"/>
      <c r="X163" s="329"/>
      <c r="Y163" s="327"/>
      <c r="Z163" s="327"/>
      <c r="AA163" s="330"/>
      <c r="AB163" s="316">
        <f t="shared" si="15"/>
        <v>0</v>
      </c>
      <c r="AC163" s="317">
        <f t="shared" si="15"/>
        <v>0</v>
      </c>
      <c r="AD163" s="317">
        <f t="shared" si="15"/>
        <v>0</v>
      </c>
      <c r="AE163" s="317">
        <f t="shared" si="15"/>
        <v>0</v>
      </c>
      <c r="AF163" s="317">
        <f t="shared" si="15"/>
        <v>0</v>
      </c>
      <c r="AG163" s="317">
        <f t="shared" si="15"/>
        <v>0</v>
      </c>
      <c r="AH163" s="317">
        <f t="shared" si="15"/>
        <v>0</v>
      </c>
      <c r="AI163" s="317">
        <f t="shared" si="15"/>
        <v>0</v>
      </c>
      <c r="AJ163" s="317">
        <f t="shared" si="15"/>
        <v>0</v>
      </c>
      <c r="AK163" s="317">
        <f t="shared" si="15"/>
        <v>0</v>
      </c>
      <c r="AL163" s="317">
        <f t="shared" si="15"/>
        <v>0</v>
      </c>
      <c r="AM163" s="317">
        <f t="shared" si="15"/>
        <v>0</v>
      </c>
      <c r="AN163" s="317">
        <f t="shared" si="15"/>
        <v>0</v>
      </c>
      <c r="AO163" s="318">
        <f t="shared" si="15"/>
        <v>0</v>
      </c>
      <c r="AP163" s="317">
        <f t="shared" si="15"/>
        <v>0</v>
      </c>
      <c r="AQ163" s="317">
        <f t="shared" si="12"/>
        <v>0</v>
      </c>
      <c r="AR163" s="317">
        <f t="shared" si="12"/>
        <v>0</v>
      </c>
      <c r="AS163" s="317">
        <f t="shared" si="12"/>
        <v>0</v>
      </c>
      <c r="AT163" s="319">
        <f t="shared" si="12"/>
        <v>0</v>
      </c>
      <c r="EG163"/>
    </row>
    <row r="164" spans="2:137">
      <c r="B164" s="637"/>
      <c r="C164" s="320">
        <v>9830197</v>
      </c>
      <c r="D164" s="321" t="s">
        <v>441</v>
      </c>
      <c r="E164" s="322"/>
      <c r="F164" s="323"/>
      <c r="G164" s="324"/>
      <c r="H164" s="325">
        <v>0.33191549999999997</v>
      </c>
      <c r="I164" s="326"/>
      <c r="J164" s="327"/>
      <c r="K164" s="327"/>
      <c r="L164" s="327"/>
      <c r="M164" s="327"/>
      <c r="N164" s="327"/>
      <c r="O164" s="327"/>
      <c r="P164" s="327"/>
      <c r="Q164" s="327"/>
      <c r="R164" s="327"/>
      <c r="S164" s="327"/>
      <c r="T164" s="327"/>
      <c r="U164" s="327"/>
      <c r="V164" s="328"/>
      <c r="W164" s="327"/>
      <c r="X164" s="329"/>
      <c r="Y164" s="327"/>
      <c r="Z164" s="327"/>
      <c r="AA164" s="330"/>
      <c r="AB164" s="316">
        <f t="shared" si="15"/>
        <v>0</v>
      </c>
      <c r="AC164" s="317">
        <f t="shared" si="15"/>
        <v>0</v>
      </c>
      <c r="AD164" s="317">
        <f t="shared" si="15"/>
        <v>0</v>
      </c>
      <c r="AE164" s="317">
        <f t="shared" si="15"/>
        <v>0</v>
      </c>
      <c r="AF164" s="317">
        <f t="shared" si="15"/>
        <v>0</v>
      </c>
      <c r="AG164" s="317">
        <f t="shared" si="15"/>
        <v>0</v>
      </c>
      <c r="AH164" s="317">
        <f t="shared" si="15"/>
        <v>0</v>
      </c>
      <c r="AI164" s="317">
        <f t="shared" si="15"/>
        <v>0</v>
      </c>
      <c r="AJ164" s="317">
        <f t="shared" si="15"/>
        <v>0</v>
      </c>
      <c r="AK164" s="317">
        <f t="shared" si="15"/>
        <v>0</v>
      </c>
      <c r="AL164" s="317">
        <f t="shared" si="15"/>
        <v>0</v>
      </c>
      <c r="AM164" s="317">
        <f t="shared" si="15"/>
        <v>0</v>
      </c>
      <c r="AN164" s="317">
        <f t="shared" si="15"/>
        <v>0</v>
      </c>
      <c r="AO164" s="318">
        <f t="shared" si="15"/>
        <v>0</v>
      </c>
      <c r="AP164" s="317">
        <f t="shared" si="15"/>
        <v>0</v>
      </c>
      <c r="AQ164" s="317">
        <f t="shared" si="12"/>
        <v>0</v>
      </c>
      <c r="AR164" s="317">
        <f t="shared" si="12"/>
        <v>0</v>
      </c>
      <c r="AS164" s="317">
        <f t="shared" si="12"/>
        <v>0</v>
      </c>
      <c r="AT164" s="319">
        <f t="shared" si="12"/>
        <v>0</v>
      </c>
      <c r="EG164"/>
    </row>
    <row r="165" spans="2:137">
      <c r="B165" s="637"/>
      <c r="C165" s="320">
        <v>9830143</v>
      </c>
      <c r="D165" s="321" t="s">
        <v>442</v>
      </c>
      <c r="E165" s="322"/>
      <c r="F165" s="323"/>
      <c r="G165" s="324"/>
      <c r="H165" s="325">
        <v>0.91154700000000011</v>
      </c>
      <c r="I165" s="326"/>
      <c r="J165" s="327"/>
      <c r="K165" s="327"/>
      <c r="L165" s="327"/>
      <c r="M165" s="327"/>
      <c r="N165" s="327"/>
      <c r="O165" s="327"/>
      <c r="P165" s="327"/>
      <c r="Q165" s="327"/>
      <c r="R165" s="327"/>
      <c r="S165" s="327"/>
      <c r="T165" s="327"/>
      <c r="U165" s="327"/>
      <c r="V165" s="328"/>
      <c r="W165" s="327"/>
      <c r="X165" s="329"/>
      <c r="Y165" s="327"/>
      <c r="Z165" s="327"/>
      <c r="AA165" s="330"/>
      <c r="AB165" s="316">
        <f t="shared" si="15"/>
        <v>0</v>
      </c>
      <c r="AC165" s="317">
        <f t="shared" si="15"/>
        <v>0</v>
      </c>
      <c r="AD165" s="317">
        <f t="shared" si="15"/>
        <v>0</v>
      </c>
      <c r="AE165" s="317">
        <f t="shared" si="15"/>
        <v>0</v>
      </c>
      <c r="AF165" s="317">
        <f t="shared" si="15"/>
        <v>0</v>
      </c>
      <c r="AG165" s="317">
        <f t="shared" si="15"/>
        <v>0</v>
      </c>
      <c r="AH165" s="317">
        <f t="shared" si="15"/>
        <v>0</v>
      </c>
      <c r="AI165" s="317">
        <f t="shared" si="15"/>
        <v>0</v>
      </c>
      <c r="AJ165" s="317">
        <f t="shared" si="15"/>
        <v>0</v>
      </c>
      <c r="AK165" s="317">
        <f t="shared" si="15"/>
        <v>0</v>
      </c>
      <c r="AL165" s="317">
        <f t="shared" si="15"/>
        <v>0</v>
      </c>
      <c r="AM165" s="317">
        <f t="shared" si="15"/>
        <v>0</v>
      </c>
      <c r="AN165" s="317">
        <f t="shared" si="15"/>
        <v>0</v>
      </c>
      <c r="AO165" s="318">
        <f t="shared" si="15"/>
        <v>0</v>
      </c>
      <c r="AP165" s="317">
        <f t="shared" si="15"/>
        <v>0</v>
      </c>
      <c r="AQ165" s="317">
        <f t="shared" si="12"/>
        <v>0</v>
      </c>
      <c r="AR165" s="317">
        <f t="shared" si="12"/>
        <v>0</v>
      </c>
      <c r="AS165" s="317">
        <f t="shared" si="12"/>
        <v>0</v>
      </c>
      <c r="AT165" s="319">
        <f t="shared" si="12"/>
        <v>0</v>
      </c>
      <c r="EG165"/>
    </row>
    <row r="166" spans="2:137">
      <c r="B166" s="637"/>
      <c r="C166" s="320">
        <v>9830487</v>
      </c>
      <c r="D166" s="321" t="s">
        <v>443</v>
      </c>
      <c r="E166" s="322"/>
      <c r="F166" s="323"/>
      <c r="G166" s="324"/>
      <c r="H166" s="325">
        <v>0.17984687500000002</v>
      </c>
      <c r="I166" s="326"/>
      <c r="J166" s="327"/>
      <c r="K166" s="327"/>
      <c r="L166" s="327"/>
      <c r="M166" s="327"/>
      <c r="N166" s="327"/>
      <c r="O166" s="327"/>
      <c r="P166" s="327"/>
      <c r="Q166" s="327"/>
      <c r="R166" s="327"/>
      <c r="S166" s="327"/>
      <c r="T166" s="327"/>
      <c r="U166" s="327"/>
      <c r="V166" s="328"/>
      <c r="W166" s="327"/>
      <c r="X166" s="329"/>
      <c r="Y166" s="327"/>
      <c r="Z166" s="327"/>
      <c r="AA166" s="330"/>
      <c r="AB166" s="316">
        <f t="shared" si="15"/>
        <v>0</v>
      </c>
      <c r="AC166" s="317">
        <f t="shared" si="15"/>
        <v>0</v>
      </c>
      <c r="AD166" s="317">
        <f t="shared" si="15"/>
        <v>0</v>
      </c>
      <c r="AE166" s="317">
        <f t="shared" si="15"/>
        <v>0</v>
      </c>
      <c r="AF166" s="317">
        <f t="shared" si="15"/>
        <v>0</v>
      </c>
      <c r="AG166" s="317">
        <f t="shared" si="15"/>
        <v>0</v>
      </c>
      <c r="AH166" s="317">
        <f t="shared" si="15"/>
        <v>0</v>
      </c>
      <c r="AI166" s="317">
        <f t="shared" si="15"/>
        <v>0</v>
      </c>
      <c r="AJ166" s="317">
        <f t="shared" si="15"/>
        <v>0</v>
      </c>
      <c r="AK166" s="317">
        <f t="shared" si="15"/>
        <v>0</v>
      </c>
      <c r="AL166" s="317">
        <f t="shared" si="15"/>
        <v>0</v>
      </c>
      <c r="AM166" s="317">
        <f t="shared" si="15"/>
        <v>0</v>
      </c>
      <c r="AN166" s="317">
        <f t="shared" si="15"/>
        <v>0</v>
      </c>
      <c r="AO166" s="318">
        <f t="shared" si="15"/>
        <v>0</v>
      </c>
      <c r="AP166" s="317">
        <f t="shared" si="15"/>
        <v>0</v>
      </c>
      <c r="AQ166" s="317">
        <f t="shared" si="12"/>
        <v>0</v>
      </c>
      <c r="AR166" s="317">
        <f t="shared" si="12"/>
        <v>0</v>
      </c>
      <c r="AS166" s="317">
        <f t="shared" si="12"/>
        <v>0</v>
      </c>
      <c r="AT166" s="319">
        <f t="shared" si="12"/>
        <v>0</v>
      </c>
      <c r="EG166"/>
    </row>
    <row r="167" spans="2:137">
      <c r="B167" s="637"/>
      <c r="C167" s="320">
        <v>9830146</v>
      </c>
      <c r="D167" s="321" t="s">
        <v>444</v>
      </c>
      <c r="E167" s="322"/>
      <c r="F167" s="323"/>
      <c r="G167" s="324"/>
      <c r="H167" s="325">
        <v>0.27974399999999999</v>
      </c>
      <c r="I167" s="326"/>
      <c r="J167" s="327"/>
      <c r="K167" s="327"/>
      <c r="L167" s="327"/>
      <c r="M167" s="327"/>
      <c r="N167" s="327"/>
      <c r="O167" s="327"/>
      <c r="P167" s="327"/>
      <c r="Q167" s="327"/>
      <c r="R167" s="327"/>
      <c r="S167" s="327"/>
      <c r="T167" s="327"/>
      <c r="U167" s="327"/>
      <c r="V167" s="328"/>
      <c r="W167" s="327"/>
      <c r="X167" s="329"/>
      <c r="Y167" s="327"/>
      <c r="Z167" s="327"/>
      <c r="AA167" s="330"/>
      <c r="AB167" s="316">
        <f t="shared" ref="AB167:AP174" si="16">$H167*I167</f>
        <v>0</v>
      </c>
      <c r="AC167" s="317">
        <f t="shared" si="16"/>
        <v>0</v>
      </c>
      <c r="AD167" s="317">
        <f t="shared" si="16"/>
        <v>0</v>
      </c>
      <c r="AE167" s="317">
        <f t="shared" si="16"/>
        <v>0</v>
      </c>
      <c r="AF167" s="317">
        <f t="shared" si="16"/>
        <v>0</v>
      </c>
      <c r="AG167" s="317">
        <f t="shared" si="16"/>
        <v>0</v>
      </c>
      <c r="AH167" s="317">
        <f t="shared" si="16"/>
        <v>0</v>
      </c>
      <c r="AI167" s="317">
        <f t="shared" si="16"/>
        <v>0</v>
      </c>
      <c r="AJ167" s="317">
        <f t="shared" si="16"/>
        <v>0</v>
      </c>
      <c r="AK167" s="317">
        <f t="shared" si="16"/>
        <v>0</v>
      </c>
      <c r="AL167" s="317">
        <f t="shared" si="16"/>
        <v>0</v>
      </c>
      <c r="AM167" s="317">
        <f t="shared" si="16"/>
        <v>0</v>
      </c>
      <c r="AN167" s="317">
        <f t="shared" si="16"/>
        <v>0</v>
      </c>
      <c r="AO167" s="318">
        <f t="shared" si="16"/>
        <v>0</v>
      </c>
      <c r="AP167" s="317">
        <f t="shared" si="16"/>
        <v>0</v>
      </c>
      <c r="AQ167" s="317">
        <f t="shared" si="12"/>
        <v>0</v>
      </c>
      <c r="AR167" s="317">
        <f t="shared" si="12"/>
        <v>0</v>
      </c>
      <c r="AS167" s="317">
        <f t="shared" si="12"/>
        <v>0</v>
      </c>
      <c r="AT167" s="319">
        <f t="shared" si="12"/>
        <v>0</v>
      </c>
      <c r="EG167"/>
    </row>
    <row r="168" spans="2:137">
      <c r="B168" s="637"/>
      <c r="C168" s="320">
        <v>9830181</v>
      </c>
      <c r="D168" s="321" t="s">
        <v>445</v>
      </c>
      <c r="E168" s="322"/>
      <c r="F168" s="323"/>
      <c r="G168" s="324"/>
      <c r="H168" s="325">
        <v>5.7648500000000005E-2</v>
      </c>
      <c r="I168" s="326"/>
      <c r="J168" s="327"/>
      <c r="K168" s="327"/>
      <c r="L168" s="327"/>
      <c r="M168" s="327"/>
      <c r="N168" s="327"/>
      <c r="O168" s="327"/>
      <c r="P168" s="327"/>
      <c r="Q168" s="327"/>
      <c r="R168" s="327"/>
      <c r="S168" s="327"/>
      <c r="T168" s="327"/>
      <c r="U168" s="327"/>
      <c r="V168" s="328"/>
      <c r="W168" s="327"/>
      <c r="X168" s="329"/>
      <c r="Y168" s="327"/>
      <c r="Z168" s="327"/>
      <c r="AA168" s="330"/>
      <c r="AB168" s="316">
        <f t="shared" si="16"/>
        <v>0</v>
      </c>
      <c r="AC168" s="317">
        <f t="shared" si="16"/>
        <v>0</v>
      </c>
      <c r="AD168" s="317">
        <f t="shared" si="16"/>
        <v>0</v>
      </c>
      <c r="AE168" s="317">
        <f t="shared" si="16"/>
        <v>0</v>
      </c>
      <c r="AF168" s="317">
        <f t="shared" si="16"/>
        <v>0</v>
      </c>
      <c r="AG168" s="317">
        <f t="shared" si="16"/>
        <v>0</v>
      </c>
      <c r="AH168" s="317">
        <f t="shared" si="16"/>
        <v>0</v>
      </c>
      <c r="AI168" s="317">
        <f t="shared" si="16"/>
        <v>0</v>
      </c>
      <c r="AJ168" s="317">
        <f t="shared" si="16"/>
        <v>0</v>
      </c>
      <c r="AK168" s="317">
        <f t="shared" si="16"/>
        <v>0</v>
      </c>
      <c r="AL168" s="317">
        <f t="shared" si="16"/>
        <v>0</v>
      </c>
      <c r="AM168" s="317">
        <f t="shared" si="16"/>
        <v>0</v>
      </c>
      <c r="AN168" s="317">
        <f t="shared" si="16"/>
        <v>0</v>
      </c>
      <c r="AO168" s="318">
        <f t="shared" si="16"/>
        <v>0</v>
      </c>
      <c r="AP168" s="317">
        <f t="shared" si="16"/>
        <v>0</v>
      </c>
      <c r="AQ168" s="317">
        <f t="shared" si="12"/>
        <v>0</v>
      </c>
      <c r="AR168" s="317">
        <f t="shared" si="12"/>
        <v>0</v>
      </c>
      <c r="AS168" s="317">
        <f t="shared" si="12"/>
        <v>0</v>
      </c>
      <c r="AT168" s="319">
        <f t="shared" si="12"/>
        <v>0</v>
      </c>
      <c r="EG168"/>
    </row>
    <row r="169" spans="2:137">
      <c r="B169" s="637"/>
      <c r="C169" s="320">
        <v>9830217</v>
      </c>
      <c r="D169" s="321" t="s">
        <v>446</v>
      </c>
      <c r="E169" s="322"/>
      <c r="F169" s="323"/>
      <c r="G169" s="324"/>
      <c r="H169" s="325">
        <v>0.15741250000000001</v>
      </c>
      <c r="I169" s="326"/>
      <c r="J169" s="327"/>
      <c r="K169" s="327"/>
      <c r="L169" s="327"/>
      <c r="M169" s="327"/>
      <c r="N169" s="327"/>
      <c r="O169" s="327"/>
      <c r="P169" s="327"/>
      <c r="Q169" s="327"/>
      <c r="R169" s="327"/>
      <c r="S169" s="327"/>
      <c r="T169" s="327"/>
      <c r="U169" s="327"/>
      <c r="V169" s="328"/>
      <c r="W169" s="327"/>
      <c r="X169" s="329"/>
      <c r="Y169" s="327"/>
      <c r="Z169" s="327"/>
      <c r="AA169" s="330"/>
      <c r="AB169" s="316">
        <f t="shared" si="16"/>
        <v>0</v>
      </c>
      <c r="AC169" s="317">
        <f t="shared" si="16"/>
        <v>0</v>
      </c>
      <c r="AD169" s="317">
        <f t="shared" si="16"/>
        <v>0</v>
      </c>
      <c r="AE169" s="317">
        <f t="shared" si="16"/>
        <v>0</v>
      </c>
      <c r="AF169" s="317">
        <f t="shared" si="16"/>
        <v>0</v>
      </c>
      <c r="AG169" s="317">
        <f t="shared" si="16"/>
        <v>0</v>
      </c>
      <c r="AH169" s="317">
        <f t="shared" si="16"/>
        <v>0</v>
      </c>
      <c r="AI169" s="317">
        <f t="shared" si="16"/>
        <v>0</v>
      </c>
      <c r="AJ169" s="317">
        <f t="shared" si="16"/>
        <v>0</v>
      </c>
      <c r="AK169" s="317">
        <f t="shared" si="16"/>
        <v>0</v>
      </c>
      <c r="AL169" s="317">
        <f t="shared" si="16"/>
        <v>0</v>
      </c>
      <c r="AM169" s="317">
        <f t="shared" si="16"/>
        <v>0</v>
      </c>
      <c r="AN169" s="317">
        <f t="shared" si="16"/>
        <v>0</v>
      </c>
      <c r="AO169" s="318">
        <f t="shared" si="16"/>
        <v>0</v>
      </c>
      <c r="AP169" s="317">
        <f t="shared" si="16"/>
        <v>0</v>
      </c>
      <c r="AQ169" s="317">
        <f t="shared" si="12"/>
        <v>0</v>
      </c>
      <c r="AR169" s="317">
        <f t="shared" si="12"/>
        <v>0</v>
      </c>
      <c r="AS169" s="317">
        <f t="shared" si="12"/>
        <v>0</v>
      </c>
      <c r="AT169" s="319">
        <f t="shared" si="12"/>
        <v>0</v>
      </c>
      <c r="EG169"/>
    </row>
    <row r="170" spans="2:137">
      <c r="B170" s="637"/>
      <c r="C170" s="320">
        <v>9830218</v>
      </c>
      <c r="D170" s="321" t="s">
        <v>447</v>
      </c>
      <c r="E170" s="322"/>
      <c r="F170" s="323"/>
      <c r="G170" s="324"/>
      <c r="H170" s="325">
        <v>0.13299750000000002</v>
      </c>
      <c r="I170" s="326"/>
      <c r="J170" s="327"/>
      <c r="K170" s="327"/>
      <c r="L170" s="327"/>
      <c r="M170" s="327"/>
      <c r="N170" s="327"/>
      <c r="O170" s="327"/>
      <c r="P170" s="327"/>
      <c r="Q170" s="327"/>
      <c r="R170" s="327"/>
      <c r="S170" s="327"/>
      <c r="T170" s="327"/>
      <c r="U170" s="327"/>
      <c r="V170" s="328"/>
      <c r="W170" s="327"/>
      <c r="X170" s="329"/>
      <c r="Y170" s="327"/>
      <c r="Z170" s="327"/>
      <c r="AA170" s="330"/>
      <c r="AB170" s="316">
        <f t="shared" si="16"/>
        <v>0</v>
      </c>
      <c r="AC170" s="317">
        <f t="shared" si="16"/>
        <v>0</v>
      </c>
      <c r="AD170" s="317">
        <f t="shared" si="16"/>
        <v>0</v>
      </c>
      <c r="AE170" s="317">
        <f t="shared" si="16"/>
        <v>0</v>
      </c>
      <c r="AF170" s="317">
        <f t="shared" si="16"/>
        <v>0</v>
      </c>
      <c r="AG170" s="317">
        <f t="shared" si="16"/>
        <v>0</v>
      </c>
      <c r="AH170" s="317">
        <f t="shared" si="16"/>
        <v>0</v>
      </c>
      <c r="AI170" s="317">
        <f t="shared" si="16"/>
        <v>0</v>
      </c>
      <c r="AJ170" s="317">
        <f t="shared" si="16"/>
        <v>0</v>
      </c>
      <c r="AK170" s="317">
        <f t="shared" si="16"/>
        <v>0</v>
      </c>
      <c r="AL170" s="317">
        <f t="shared" si="16"/>
        <v>0</v>
      </c>
      <c r="AM170" s="317">
        <f t="shared" si="16"/>
        <v>0</v>
      </c>
      <c r="AN170" s="317">
        <f t="shared" si="16"/>
        <v>0</v>
      </c>
      <c r="AO170" s="318">
        <f t="shared" si="16"/>
        <v>0</v>
      </c>
      <c r="AP170" s="317">
        <f t="shared" si="16"/>
        <v>0</v>
      </c>
      <c r="AQ170" s="317">
        <f t="shared" si="12"/>
        <v>0</v>
      </c>
      <c r="AR170" s="317">
        <f t="shared" si="12"/>
        <v>0</v>
      </c>
      <c r="AS170" s="317">
        <f t="shared" si="12"/>
        <v>0</v>
      </c>
      <c r="AT170" s="319">
        <f t="shared" si="12"/>
        <v>0</v>
      </c>
      <c r="EG170"/>
    </row>
    <row r="171" spans="2:137">
      <c r="B171" s="637"/>
      <c r="C171" s="320">
        <v>9830185</v>
      </c>
      <c r="D171" s="321" t="s">
        <v>448</v>
      </c>
      <c r="E171" s="322"/>
      <c r="F171" s="323"/>
      <c r="G171" s="324"/>
      <c r="H171" s="325">
        <v>7.4119500000000005E-2</v>
      </c>
      <c r="I171" s="326"/>
      <c r="J171" s="327"/>
      <c r="K171" s="327"/>
      <c r="L171" s="327"/>
      <c r="M171" s="327"/>
      <c r="N171" s="327"/>
      <c r="O171" s="327"/>
      <c r="P171" s="327"/>
      <c r="Q171" s="327"/>
      <c r="R171" s="327"/>
      <c r="S171" s="327"/>
      <c r="T171" s="327"/>
      <c r="U171" s="327"/>
      <c r="V171" s="328"/>
      <c r="W171" s="327"/>
      <c r="X171" s="329"/>
      <c r="Y171" s="327"/>
      <c r="Z171" s="327"/>
      <c r="AA171" s="330"/>
      <c r="AB171" s="316">
        <f t="shared" si="16"/>
        <v>0</v>
      </c>
      <c r="AC171" s="317">
        <f t="shared" si="16"/>
        <v>0</v>
      </c>
      <c r="AD171" s="317">
        <f t="shared" si="16"/>
        <v>0</v>
      </c>
      <c r="AE171" s="317">
        <f t="shared" si="16"/>
        <v>0</v>
      </c>
      <c r="AF171" s="317">
        <f t="shared" si="16"/>
        <v>0</v>
      </c>
      <c r="AG171" s="317">
        <f t="shared" si="16"/>
        <v>0</v>
      </c>
      <c r="AH171" s="317">
        <f t="shared" si="16"/>
        <v>0</v>
      </c>
      <c r="AI171" s="317">
        <f t="shared" si="16"/>
        <v>0</v>
      </c>
      <c r="AJ171" s="317">
        <f t="shared" si="16"/>
        <v>0</v>
      </c>
      <c r="AK171" s="317">
        <f t="shared" si="16"/>
        <v>0</v>
      </c>
      <c r="AL171" s="317">
        <f t="shared" si="16"/>
        <v>0</v>
      </c>
      <c r="AM171" s="317">
        <f t="shared" si="16"/>
        <v>0</v>
      </c>
      <c r="AN171" s="317">
        <f t="shared" si="16"/>
        <v>0</v>
      </c>
      <c r="AO171" s="318">
        <f t="shared" si="16"/>
        <v>0</v>
      </c>
      <c r="AP171" s="317">
        <f t="shared" si="16"/>
        <v>0</v>
      </c>
      <c r="AQ171" s="317">
        <f t="shared" si="12"/>
        <v>0</v>
      </c>
      <c r="AR171" s="317">
        <f t="shared" si="12"/>
        <v>0</v>
      </c>
      <c r="AS171" s="317">
        <f t="shared" si="12"/>
        <v>0</v>
      </c>
      <c r="AT171" s="319">
        <f t="shared" si="12"/>
        <v>0</v>
      </c>
      <c r="EG171"/>
    </row>
    <row r="172" spans="2:137">
      <c r="B172" s="637"/>
      <c r="C172" s="320">
        <v>9830186</v>
      </c>
      <c r="D172" s="321" t="s">
        <v>449</v>
      </c>
      <c r="E172" s="322"/>
      <c r="F172" s="323"/>
      <c r="G172" s="324"/>
      <c r="H172" s="325">
        <v>2.4979500000000002E-2</v>
      </c>
      <c r="I172" s="326"/>
      <c r="J172" s="327"/>
      <c r="K172" s="327"/>
      <c r="L172" s="327"/>
      <c r="M172" s="327"/>
      <c r="N172" s="327"/>
      <c r="O172" s="327"/>
      <c r="P172" s="327"/>
      <c r="Q172" s="327"/>
      <c r="R172" s="327"/>
      <c r="S172" s="327"/>
      <c r="T172" s="327"/>
      <c r="U172" s="327"/>
      <c r="V172" s="328"/>
      <c r="W172" s="327"/>
      <c r="X172" s="329"/>
      <c r="Y172" s="327"/>
      <c r="Z172" s="327"/>
      <c r="AA172" s="330"/>
      <c r="AB172" s="316">
        <f t="shared" si="16"/>
        <v>0</v>
      </c>
      <c r="AC172" s="317">
        <f t="shared" si="16"/>
        <v>0</v>
      </c>
      <c r="AD172" s="317">
        <f t="shared" si="16"/>
        <v>0</v>
      </c>
      <c r="AE172" s="317">
        <f t="shared" si="16"/>
        <v>0</v>
      </c>
      <c r="AF172" s="317">
        <f t="shared" si="16"/>
        <v>0</v>
      </c>
      <c r="AG172" s="317">
        <f t="shared" si="16"/>
        <v>0</v>
      </c>
      <c r="AH172" s="317">
        <f t="shared" si="16"/>
        <v>0</v>
      </c>
      <c r="AI172" s="317">
        <f t="shared" si="16"/>
        <v>0</v>
      </c>
      <c r="AJ172" s="317">
        <f t="shared" si="16"/>
        <v>0</v>
      </c>
      <c r="AK172" s="317">
        <f t="shared" si="16"/>
        <v>0</v>
      </c>
      <c r="AL172" s="317">
        <f t="shared" si="16"/>
        <v>0</v>
      </c>
      <c r="AM172" s="317">
        <f t="shared" si="16"/>
        <v>0</v>
      </c>
      <c r="AN172" s="317">
        <f t="shared" si="16"/>
        <v>0</v>
      </c>
      <c r="AO172" s="318">
        <f t="shared" si="16"/>
        <v>0</v>
      </c>
      <c r="AP172" s="317">
        <f t="shared" si="16"/>
        <v>0</v>
      </c>
      <c r="AQ172" s="317">
        <f t="shared" si="12"/>
        <v>0</v>
      </c>
      <c r="AR172" s="317">
        <f t="shared" si="12"/>
        <v>0</v>
      </c>
      <c r="AS172" s="317">
        <f t="shared" si="12"/>
        <v>0</v>
      </c>
      <c r="AT172" s="319">
        <f t="shared" si="12"/>
        <v>0</v>
      </c>
      <c r="EG172"/>
    </row>
    <row r="173" spans="2:137">
      <c r="B173" s="637"/>
      <c r="C173" s="320"/>
      <c r="D173" s="321" t="s">
        <v>450</v>
      </c>
      <c r="E173" s="322"/>
      <c r="F173" s="323" t="s">
        <v>241</v>
      </c>
      <c r="G173" s="324" t="str">
        <f>RIGHT(C173,4)</f>
        <v/>
      </c>
      <c r="H173" s="325">
        <v>0.13200000000000001</v>
      </c>
      <c r="I173" s="326"/>
      <c r="J173" s="327"/>
      <c r="K173" s="327"/>
      <c r="L173" s="327"/>
      <c r="M173" s="327"/>
      <c r="N173" s="327"/>
      <c r="O173" s="327"/>
      <c r="P173" s="327"/>
      <c r="Q173" s="327"/>
      <c r="R173" s="327"/>
      <c r="S173" s="327"/>
      <c r="T173" s="327"/>
      <c r="U173" s="327"/>
      <c r="V173" s="328"/>
      <c r="W173" s="327"/>
      <c r="X173" s="329"/>
      <c r="Y173" s="327"/>
      <c r="Z173" s="327"/>
      <c r="AA173" s="330"/>
      <c r="AB173" s="316">
        <f t="shared" si="16"/>
        <v>0</v>
      </c>
      <c r="AC173" s="317">
        <f t="shared" si="16"/>
        <v>0</v>
      </c>
      <c r="AD173" s="317">
        <f t="shared" si="16"/>
        <v>0</v>
      </c>
      <c r="AE173" s="317">
        <f t="shared" si="16"/>
        <v>0</v>
      </c>
      <c r="AF173" s="317">
        <f t="shared" si="16"/>
        <v>0</v>
      </c>
      <c r="AG173" s="317">
        <f t="shared" si="16"/>
        <v>0</v>
      </c>
      <c r="AH173" s="317">
        <f t="shared" si="16"/>
        <v>0</v>
      </c>
      <c r="AI173" s="317">
        <f t="shared" si="16"/>
        <v>0</v>
      </c>
      <c r="AJ173" s="317">
        <f t="shared" si="16"/>
        <v>0</v>
      </c>
      <c r="AK173" s="317">
        <f t="shared" si="16"/>
        <v>0</v>
      </c>
      <c r="AL173" s="317">
        <f t="shared" si="16"/>
        <v>0</v>
      </c>
      <c r="AM173" s="317">
        <f t="shared" si="16"/>
        <v>0</v>
      </c>
      <c r="AN173" s="317">
        <f t="shared" si="16"/>
        <v>0</v>
      </c>
      <c r="AO173" s="318">
        <f t="shared" si="16"/>
        <v>0</v>
      </c>
      <c r="AP173" s="317">
        <f t="shared" si="16"/>
        <v>0</v>
      </c>
      <c r="AQ173" s="317">
        <f t="shared" si="12"/>
        <v>0</v>
      </c>
      <c r="AR173" s="317">
        <f t="shared" si="12"/>
        <v>0</v>
      </c>
      <c r="AS173" s="317">
        <f t="shared" si="12"/>
        <v>0</v>
      </c>
      <c r="AT173" s="319">
        <f t="shared" si="12"/>
        <v>0</v>
      </c>
      <c r="EG173"/>
    </row>
    <row r="174" spans="2:137" ht="13.8" thickBot="1">
      <c r="B174" s="638"/>
      <c r="C174" s="332"/>
      <c r="D174" s="333"/>
      <c r="E174" s="334"/>
      <c r="F174" s="335"/>
      <c r="G174" s="336"/>
      <c r="H174" s="337"/>
      <c r="I174" s="338"/>
      <c r="J174" s="339"/>
      <c r="K174" s="339"/>
      <c r="L174" s="339"/>
      <c r="M174" s="339"/>
      <c r="N174" s="339"/>
      <c r="O174" s="339"/>
      <c r="P174" s="339"/>
      <c r="Q174" s="339"/>
      <c r="R174" s="339"/>
      <c r="S174" s="339"/>
      <c r="T174" s="339"/>
      <c r="U174" s="339"/>
      <c r="V174" s="340"/>
      <c r="W174" s="339"/>
      <c r="X174" s="341"/>
      <c r="Y174" s="339"/>
      <c r="Z174" s="339"/>
      <c r="AA174" s="342"/>
      <c r="AB174" s="343">
        <f t="shared" si="16"/>
        <v>0</v>
      </c>
      <c r="AC174" s="344">
        <f t="shared" si="16"/>
        <v>0</v>
      </c>
      <c r="AD174" s="344">
        <f t="shared" si="16"/>
        <v>0</v>
      </c>
      <c r="AE174" s="344">
        <f t="shared" si="16"/>
        <v>0</v>
      </c>
      <c r="AF174" s="344">
        <f t="shared" si="16"/>
        <v>0</v>
      </c>
      <c r="AG174" s="344">
        <f t="shared" si="16"/>
        <v>0</v>
      </c>
      <c r="AH174" s="344">
        <f t="shared" si="16"/>
        <v>0</v>
      </c>
      <c r="AI174" s="344">
        <f t="shared" si="16"/>
        <v>0</v>
      </c>
      <c r="AJ174" s="344">
        <f t="shared" si="16"/>
        <v>0</v>
      </c>
      <c r="AK174" s="344">
        <f t="shared" si="16"/>
        <v>0</v>
      </c>
      <c r="AL174" s="344">
        <f t="shared" si="16"/>
        <v>0</v>
      </c>
      <c r="AM174" s="344">
        <f t="shared" si="16"/>
        <v>0</v>
      </c>
      <c r="AN174" s="344">
        <f t="shared" si="16"/>
        <v>0</v>
      </c>
      <c r="AO174" s="345">
        <f t="shared" si="16"/>
        <v>0</v>
      </c>
      <c r="AP174" s="346">
        <f t="shared" si="16"/>
        <v>0</v>
      </c>
      <c r="AQ174" s="346">
        <f t="shared" si="12"/>
        <v>0</v>
      </c>
      <c r="AR174" s="346">
        <f t="shared" si="12"/>
        <v>0</v>
      </c>
      <c r="AS174" s="346">
        <f t="shared" si="12"/>
        <v>0</v>
      </c>
      <c r="AT174" s="347">
        <f t="shared" si="12"/>
        <v>0</v>
      </c>
      <c r="EG174"/>
    </row>
    <row r="175" spans="2:137" ht="28.5" customHeight="1" thickBot="1">
      <c r="C175" s="49"/>
      <c r="D175" s="49"/>
      <c r="E175" s="231"/>
      <c r="AB175" s="348">
        <f>SUM(AB84:AB174)</f>
        <v>0</v>
      </c>
      <c r="AC175" s="349">
        <f t="shared" ref="AC175:AT175" si="17">SUM(AC84:AC174)</f>
        <v>0</v>
      </c>
      <c r="AD175" s="349">
        <f t="shared" si="17"/>
        <v>0</v>
      </c>
      <c r="AE175" s="349">
        <f t="shared" si="17"/>
        <v>0</v>
      </c>
      <c r="AF175" s="349">
        <f t="shared" si="17"/>
        <v>0</v>
      </c>
      <c r="AG175" s="349">
        <f t="shared" si="17"/>
        <v>0</v>
      </c>
      <c r="AH175" s="349">
        <f t="shared" si="17"/>
        <v>0</v>
      </c>
      <c r="AI175" s="349">
        <f t="shared" si="17"/>
        <v>0</v>
      </c>
      <c r="AJ175" s="349">
        <f t="shared" si="17"/>
        <v>0</v>
      </c>
      <c r="AK175" s="349">
        <f t="shared" si="17"/>
        <v>0</v>
      </c>
      <c r="AL175" s="349">
        <f t="shared" si="17"/>
        <v>0</v>
      </c>
      <c r="AM175" s="349">
        <f t="shared" si="17"/>
        <v>0</v>
      </c>
      <c r="AN175" s="349">
        <f t="shared" si="17"/>
        <v>0</v>
      </c>
      <c r="AO175" s="350">
        <f t="shared" si="17"/>
        <v>0</v>
      </c>
      <c r="AP175" s="350">
        <f t="shared" si="17"/>
        <v>0</v>
      </c>
      <c r="AQ175" s="350">
        <f t="shared" si="17"/>
        <v>0</v>
      </c>
      <c r="AR175" s="350">
        <f t="shared" si="17"/>
        <v>0</v>
      </c>
      <c r="AS175" s="350">
        <f t="shared" si="17"/>
        <v>0</v>
      </c>
      <c r="AT175" s="350">
        <f t="shared" si="17"/>
        <v>0</v>
      </c>
      <c r="EG175"/>
    </row>
    <row r="176" spans="2:137" ht="13.8" thickBot="1">
      <c r="C176" s="293"/>
      <c r="D176" s="254"/>
      <c r="E176" s="294"/>
      <c r="F176" s="293"/>
      <c r="H176" s="295"/>
      <c r="I176" s="229" t="s">
        <v>299</v>
      </c>
      <c r="J176" s="225" t="s">
        <v>300</v>
      </c>
      <c r="K176" s="225" t="s">
        <v>301</v>
      </c>
      <c r="L176" s="225" t="s">
        <v>302</v>
      </c>
      <c r="M176" s="225" t="s">
        <v>303</v>
      </c>
      <c r="N176" s="225" t="s">
        <v>304</v>
      </c>
      <c r="O176" s="225" t="s">
        <v>305</v>
      </c>
      <c r="P176" s="225" t="s">
        <v>306</v>
      </c>
      <c r="Q176" s="225" t="s">
        <v>307</v>
      </c>
      <c r="R176" s="225" t="s">
        <v>308</v>
      </c>
      <c r="S176" s="225" t="s">
        <v>309</v>
      </c>
      <c r="T176" s="225" t="s">
        <v>310</v>
      </c>
      <c r="U176" s="225" t="s">
        <v>311</v>
      </c>
      <c r="V176" s="226" t="s">
        <v>312</v>
      </c>
      <c r="W176" s="225" t="s">
        <v>313</v>
      </c>
      <c r="X176" s="301" t="s">
        <v>314</v>
      </c>
      <c r="Y176" s="225" t="s">
        <v>315</v>
      </c>
      <c r="Z176" s="225" t="s">
        <v>316</v>
      </c>
      <c r="AA176" s="302" t="s">
        <v>317</v>
      </c>
      <c r="AB176" s="229" t="s">
        <v>181</v>
      </c>
      <c r="AC176" s="225" t="s">
        <v>182</v>
      </c>
      <c r="AD176" s="225" t="s">
        <v>183</v>
      </c>
      <c r="AE176" s="225" t="s">
        <v>184</v>
      </c>
      <c r="AF176" s="225" t="s">
        <v>185</v>
      </c>
      <c r="AG176" s="225" t="s">
        <v>186</v>
      </c>
      <c r="AH176" s="225" t="s">
        <v>187</v>
      </c>
      <c r="AI176" s="225" t="s">
        <v>188</v>
      </c>
      <c r="AJ176" s="225" t="s">
        <v>189</v>
      </c>
      <c r="AK176" s="225" t="s">
        <v>190</v>
      </c>
      <c r="AL176" s="225" t="s">
        <v>191</v>
      </c>
      <c r="AM176" s="225" t="s">
        <v>192</v>
      </c>
      <c r="AN176" s="225" t="s">
        <v>193</v>
      </c>
      <c r="AO176" s="226" t="s">
        <v>194</v>
      </c>
      <c r="AP176" s="228" t="s">
        <v>195</v>
      </c>
      <c r="AQ176" s="228" t="s">
        <v>196</v>
      </c>
      <c r="AR176" s="228" t="s">
        <v>197</v>
      </c>
      <c r="AS176" s="228" t="s">
        <v>198</v>
      </c>
      <c r="AT176" s="230" t="s">
        <v>199</v>
      </c>
      <c r="EF176" s="254"/>
      <c r="EG176" s="254"/>
    </row>
    <row r="177" spans="2:137">
      <c r="B177" s="639" t="s">
        <v>451</v>
      </c>
      <c r="C177" s="351">
        <v>9820130</v>
      </c>
      <c r="D177" s="351" t="s">
        <v>452</v>
      </c>
      <c r="E177" s="352"/>
      <c r="F177" s="352"/>
      <c r="G177" s="352"/>
      <c r="H177" s="352">
        <v>3.2000000000000001E-2</v>
      </c>
      <c r="I177" s="353"/>
      <c r="J177" s="353"/>
      <c r="K177" s="353"/>
      <c r="L177" s="353"/>
      <c r="M177" s="353"/>
      <c r="N177" s="353"/>
      <c r="O177" s="353"/>
      <c r="P177" s="353"/>
      <c r="Q177" s="353"/>
      <c r="R177" s="353"/>
      <c r="S177" s="353"/>
      <c r="T177" s="353"/>
      <c r="U177" s="353"/>
      <c r="V177" s="353"/>
      <c r="W177" s="353"/>
      <c r="X177" s="353"/>
      <c r="Y177" s="353"/>
      <c r="Z177" s="353"/>
      <c r="AA177" s="353"/>
      <c r="AB177" s="354">
        <f t="shared" ref="AB177:AQ179" si="18">$H177*I177</f>
        <v>0</v>
      </c>
      <c r="AC177" s="355">
        <f t="shared" si="18"/>
        <v>0</v>
      </c>
      <c r="AD177" s="355">
        <f t="shared" si="18"/>
        <v>0</v>
      </c>
      <c r="AE177" s="355">
        <f t="shared" si="18"/>
        <v>0</v>
      </c>
      <c r="AF177" s="355">
        <f t="shared" si="18"/>
        <v>0</v>
      </c>
      <c r="AG177" s="355">
        <f t="shared" si="18"/>
        <v>0</v>
      </c>
      <c r="AH177" s="355">
        <f t="shared" si="18"/>
        <v>0</v>
      </c>
      <c r="AI177" s="355">
        <f t="shared" si="18"/>
        <v>0</v>
      </c>
      <c r="AJ177" s="355">
        <f t="shared" si="18"/>
        <v>0</v>
      </c>
      <c r="AK177" s="355">
        <f t="shared" si="18"/>
        <v>0</v>
      </c>
      <c r="AL177" s="355">
        <f t="shared" si="18"/>
        <v>0</v>
      </c>
      <c r="AM177" s="355">
        <f t="shared" si="18"/>
        <v>0</v>
      </c>
      <c r="AN177" s="355">
        <f t="shared" si="18"/>
        <v>0</v>
      </c>
      <c r="AO177" s="356">
        <f t="shared" si="18"/>
        <v>0</v>
      </c>
      <c r="AP177" s="355">
        <f t="shared" si="18"/>
        <v>0</v>
      </c>
      <c r="AQ177" s="355">
        <f t="shared" si="18"/>
        <v>0</v>
      </c>
      <c r="AR177" s="355">
        <f t="shared" ref="AR177:AT179" si="19">$H177*Y177</f>
        <v>0</v>
      </c>
      <c r="AS177" s="355">
        <f t="shared" si="19"/>
        <v>0</v>
      </c>
      <c r="AT177" s="357">
        <f t="shared" si="19"/>
        <v>0</v>
      </c>
      <c r="EG177"/>
    </row>
    <row r="178" spans="2:137">
      <c r="B178" s="640"/>
      <c r="C178" s="358">
        <v>9820283</v>
      </c>
      <c r="D178" s="358" t="s">
        <v>453</v>
      </c>
      <c r="E178" s="359"/>
      <c r="F178" s="359"/>
      <c r="G178" s="359"/>
      <c r="H178" s="359">
        <v>3.2000000000000001E-2</v>
      </c>
      <c r="I178" s="360"/>
      <c r="J178" s="360"/>
      <c r="K178" s="360"/>
      <c r="L178" s="360"/>
      <c r="M178" s="360"/>
      <c r="N178" s="360"/>
      <c r="O178" s="360"/>
      <c r="P178" s="360"/>
      <c r="Q178" s="360"/>
      <c r="R178" s="360"/>
      <c r="S178" s="360"/>
      <c r="T178" s="360"/>
      <c r="U178" s="360"/>
      <c r="V178" s="360"/>
      <c r="W178" s="360"/>
      <c r="X178" s="360"/>
      <c r="Y178" s="360"/>
      <c r="Z178" s="360"/>
      <c r="AA178" s="360"/>
      <c r="AB178" s="241">
        <f t="shared" si="18"/>
        <v>0</v>
      </c>
      <c r="AC178" s="241">
        <f t="shared" si="18"/>
        <v>0</v>
      </c>
      <c r="AD178" s="241">
        <f t="shared" si="18"/>
        <v>0</v>
      </c>
      <c r="AE178" s="241">
        <f t="shared" si="18"/>
        <v>0</v>
      </c>
      <c r="AF178" s="241">
        <f t="shared" si="18"/>
        <v>0</v>
      </c>
      <c r="AG178" s="241">
        <f t="shared" si="18"/>
        <v>0</v>
      </c>
      <c r="AH178" s="241">
        <f t="shared" si="18"/>
        <v>0</v>
      </c>
      <c r="AI178" s="241">
        <f t="shared" si="18"/>
        <v>0</v>
      </c>
      <c r="AJ178" s="241">
        <f t="shared" si="18"/>
        <v>0</v>
      </c>
      <c r="AK178" s="241">
        <f t="shared" si="18"/>
        <v>0</v>
      </c>
      <c r="AL178" s="241">
        <f t="shared" si="18"/>
        <v>0</v>
      </c>
      <c r="AM178" s="241">
        <f t="shared" si="18"/>
        <v>0</v>
      </c>
      <c r="AN178" s="241">
        <f t="shared" si="18"/>
        <v>0</v>
      </c>
      <c r="AO178" s="241">
        <f t="shared" si="18"/>
        <v>0</v>
      </c>
      <c r="AP178" s="241">
        <f t="shared" si="18"/>
        <v>0</v>
      </c>
      <c r="AQ178" s="241">
        <f t="shared" si="18"/>
        <v>0</v>
      </c>
      <c r="AR178" s="241">
        <f t="shared" si="19"/>
        <v>0</v>
      </c>
      <c r="AS178" s="241">
        <f t="shared" si="19"/>
        <v>0</v>
      </c>
      <c r="AT178" s="361">
        <f t="shared" si="19"/>
        <v>0</v>
      </c>
      <c r="EG178"/>
    </row>
    <row r="179" spans="2:137" ht="13.8" thickBot="1">
      <c r="B179" s="641"/>
      <c r="C179" s="362" t="s">
        <v>454</v>
      </c>
      <c r="D179" s="363" t="s">
        <v>455</v>
      </c>
      <c r="E179" s="364"/>
      <c r="F179" s="364"/>
      <c r="G179" s="364"/>
      <c r="H179" s="364">
        <v>0.02</v>
      </c>
      <c r="I179" s="365"/>
      <c r="J179" s="365"/>
      <c r="K179" s="365"/>
      <c r="L179" s="365"/>
      <c r="M179" s="365"/>
      <c r="N179" s="365"/>
      <c r="O179" s="365"/>
      <c r="P179" s="365"/>
      <c r="Q179" s="365"/>
      <c r="R179" s="365"/>
      <c r="S179" s="365"/>
      <c r="T179" s="365"/>
      <c r="U179" s="365"/>
      <c r="V179" s="365"/>
      <c r="W179" s="365"/>
      <c r="X179" s="365"/>
      <c r="Y179" s="365"/>
      <c r="Z179" s="365"/>
      <c r="AA179" s="365"/>
      <c r="AB179" s="366">
        <f t="shared" si="18"/>
        <v>0</v>
      </c>
      <c r="AC179" s="366">
        <f t="shared" si="18"/>
        <v>0</v>
      </c>
      <c r="AD179" s="366">
        <f t="shared" si="18"/>
        <v>0</v>
      </c>
      <c r="AE179" s="366">
        <f t="shared" si="18"/>
        <v>0</v>
      </c>
      <c r="AF179" s="366">
        <f t="shared" si="18"/>
        <v>0</v>
      </c>
      <c r="AG179" s="366">
        <f t="shared" si="18"/>
        <v>0</v>
      </c>
      <c r="AH179" s="366">
        <f t="shared" si="18"/>
        <v>0</v>
      </c>
      <c r="AI179" s="366">
        <f t="shared" si="18"/>
        <v>0</v>
      </c>
      <c r="AJ179" s="366">
        <f t="shared" si="18"/>
        <v>0</v>
      </c>
      <c r="AK179" s="366">
        <f t="shared" si="18"/>
        <v>0</v>
      </c>
      <c r="AL179" s="366">
        <f t="shared" si="18"/>
        <v>0</v>
      </c>
      <c r="AM179" s="366">
        <f t="shared" si="18"/>
        <v>0</v>
      </c>
      <c r="AN179" s="366">
        <f t="shared" si="18"/>
        <v>0</v>
      </c>
      <c r="AO179" s="366">
        <f t="shared" si="18"/>
        <v>0</v>
      </c>
      <c r="AP179" s="366">
        <f t="shared" si="18"/>
        <v>0</v>
      </c>
      <c r="AQ179" s="366">
        <f t="shared" si="18"/>
        <v>0</v>
      </c>
      <c r="AR179" s="366">
        <f t="shared" si="19"/>
        <v>0</v>
      </c>
      <c r="AS179" s="366">
        <f t="shared" si="19"/>
        <v>0</v>
      </c>
      <c r="AT179" s="367">
        <f t="shared" si="19"/>
        <v>0</v>
      </c>
      <c r="EG179"/>
    </row>
    <row r="180" spans="2:137" ht="28.5" customHeight="1" thickBot="1">
      <c r="C180" s="49"/>
      <c r="D180" s="49"/>
      <c r="E180" s="231"/>
      <c r="AB180" s="297">
        <f>SUM(AB177:AB179)</f>
        <v>0</v>
      </c>
      <c r="AC180" s="298">
        <f>SUM(AC177:AC179)</f>
        <v>0</v>
      </c>
      <c r="AD180" s="298">
        <f>SUM(AD177:AD179)</f>
        <v>0</v>
      </c>
      <c r="AE180" s="297">
        <f t="shared" ref="AE180:AT180" si="20">SUM(AE177:AE179)</f>
        <v>0</v>
      </c>
      <c r="AF180" s="298">
        <f t="shared" si="20"/>
        <v>0</v>
      </c>
      <c r="AG180" s="298">
        <f t="shared" si="20"/>
        <v>0</v>
      </c>
      <c r="AH180" s="297">
        <f t="shared" si="20"/>
        <v>0</v>
      </c>
      <c r="AI180" s="298">
        <f t="shared" si="20"/>
        <v>0</v>
      </c>
      <c r="AJ180" s="298">
        <f t="shared" si="20"/>
        <v>0</v>
      </c>
      <c r="AK180" s="297">
        <f t="shared" si="20"/>
        <v>0</v>
      </c>
      <c r="AL180" s="298">
        <f t="shared" si="20"/>
        <v>0</v>
      </c>
      <c r="AM180" s="298">
        <f t="shared" si="20"/>
        <v>0</v>
      </c>
      <c r="AN180" s="297">
        <f t="shared" si="20"/>
        <v>0</v>
      </c>
      <c r="AO180" s="298">
        <f t="shared" si="20"/>
        <v>0</v>
      </c>
      <c r="AP180" s="298">
        <f t="shared" si="20"/>
        <v>0</v>
      </c>
      <c r="AQ180" s="297">
        <f t="shared" si="20"/>
        <v>0</v>
      </c>
      <c r="AR180" s="298">
        <f t="shared" si="20"/>
        <v>0</v>
      </c>
      <c r="AS180" s="298">
        <f t="shared" si="20"/>
        <v>0</v>
      </c>
      <c r="AT180" s="297">
        <f t="shared" si="20"/>
        <v>0</v>
      </c>
      <c r="EG180"/>
    </row>
    <row r="181" spans="2:137" ht="13.8" thickBot="1">
      <c r="C181" s="293"/>
      <c r="D181" s="254"/>
      <c r="E181" s="294"/>
      <c r="F181" s="293"/>
      <c r="H181" s="295"/>
      <c r="I181" s="368" t="s">
        <v>299</v>
      </c>
      <c r="J181" s="369" t="s">
        <v>300</v>
      </c>
      <c r="K181" s="369" t="s">
        <v>301</v>
      </c>
      <c r="L181" s="369" t="s">
        <v>302</v>
      </c>
      <c r="M181" s="369" t="s">
        <v>303</v>
      </c>
      <c r="N181" s="369" t="s">
        <v>304</v>
      </c>
      <c r="O181" s="369" t="s">
        <v>305</v>
      </c>
      <c r="P181" s="369" t="s">
        <v>306</v>
      </c>
      <c r="Q181" s="369" t="s">
        <v>307</v>
      </c>
      <c r="R181" s="369" t="s">
        <v>308</v>
      </c>
      <c r="S181" s="369" t="s">
        <v>309</v>
      </c>
      <c r="T181" s="369" t="s">
        <v>310</v>
      </c>
      <c r="U181" s="369" t="s">
        <v>311</v>
      </c>
      <c r="V181" s="370" t="s">
        <v>312</v>
      </c>
      <c r="W181" s="369" t="s">
        <v>313</v>
      </c>
      <c r="X181" s="371" t="s">
        <v>314</v>
      </c>
      <c r="Y181" s="369" t="s">
        <v>315</v>
      </c>
      <c r="Z181" s="369" t="s">
        <v>316</v>
      </c>
      <c r="AA181" s="372" t="s">
        <v>317</v>
      </c>
      <c r="AB181" s="368" t="s">
        <v>181</v>
      </c>
      <c r="AC181" s="369" t="s">
        <v>182</v>
      </c>
      <c r="AD181" s="369" t="s">
        <v>183</v>
      </c>
      <c r="AE181" s="369" t="s">
        <v>184</v>
      </c>
      <c r="AF181" s="369" t="s">
        <v>185</v>
      </c>
      <c r="AG181" s="369" t="s">
        <v>186</v>
      </c>
      <c r="AH181" s="369" t="s">
        <v>187</v>
      </c>
      <c r="AI181" s="369" t="s">
        <v>188</v>
      </c>
      <c r="AJ181" s="369" t="s">
        <v>189</v>
      </c>
      <c r="AK181" s="369" t="s">
        <v>190</v>
      </c>
      <c r="AL181" s="369" t="s">
        <v>191</v>
      </c>
      <c r="AM181" s="369" t="s">
        <v>192</v>
      </c>
      <c r="AN181" s="369" t="s">
        <v>193</v>
      </c>
      <c r="AO181" s="370" t="s">
        <v>194</v>
      </c>
      <c r="AP181" s="228" t="s">
        <v>195</v>
      </c>
      <c r="AQ181" s="228" t="s">
        <v>196</v>
      </c>
      <c r="AR181" s="228" t="s">
        <v>197</v>
      </c>
      <c r="AS181" s="228" t="s">
        <v>198</v>
      </c>
      <c r="AT181" s="230" t="s">
        <v>199</v>
      </c>
      <c r="EF181" s="254"/>
      <c r="EG181" s="254"/>
    </row>
    <row r="182" spans="2:137" ht="13.8" thickBot="1">
      <c r="B182" s="373" t="s">
        <v>456</v>
      </c>
      <c r="C182" s="374" t="s">
        <v>454</v>
      </c>
      <c r="D182" s="375" t="s">
        <v>457</v>
      </c>
      <c r="E182" s="376"/>
      <c r="F182" s="376"/>
      <c r="G182" s="376"/>
      <c r="H182" s="376">
        <v>0.25</v>
      </c>
      <c r="I182" s="377"/>
      <c r="J182" s="377"/>
      <c r="K182" s="377"/>
      <c r="L182" s="377"/>
      <c r="M182" s="377"/>
      <c r="N182" s="377"/>
      <c r="O182" s="377"/>
      <c r="P182" s="377"/>
      <c r="Q182" s="377"/>
      <c r="R182" s="377"/>
      <c r="S182" s="377"/>
      <c r="T182" s="377"/>
      <c r="U182" s="377"/>
      <c r="V182" s="377"/>
      <c r="W182" s="377"/>
      <c r="X182" s="377"/>
      <c r="Y182" s="377"/>
      <c r="Z182" s="377"/>
      <c r="AA182" s="377"/>
      <c r="AB182" s="377"/>
      <c r="AC182" s="377"/>
      <c r="AD182" s="377"/>
      <c r="AE182" s="377"/>
      <c r="AF182" s="377"/>
      <c r="AG182" s="377"/>
      <c r="AH182" s="377"/>
      <c r="AI182" s="377"/>
      <c r="AJ182" s="377"/>
      <c r="AK182" s="377"/>
      <c r="AL182" s="377"/>
      <c r="AM182" s="377"/>
      <c r="AN182" s="377"/>
      <c r="AO182" s="377"/>
      <c r="AP182" s="377"/>
      <c r="AQ182" s="377"/>
      <c r="AR182" s="377"/>
      <c r="AS182" s="377"/>
      <c r="AT182" s="378"/>
      <c r="EG182"/>
    </row>
    <row r="183" spans="2:137" ht="28.5" customHeight="1" thickBot="1">
      <c r="C183" s="49"/>
      <c r="D183" s="49"/>
      <c r="E183" s="231"/>
      <c r="AB183" s="379">
        <f>SUM(AB182)</f>
        <v>0</v>
      </c>
      <c r="AC183" s="380">
        <f>SUM(AC182)</f>
        <v>0</v>
      </c>
      <c r="AD183" s="380">
        <f>SUM(AD182)</f>
        <v>0</v>
      </c>
      <c r="AE183" s="379">
        <f t="shared" ref="AE183:AT183" si="21">SUM(AE182)</f>
        <v>0</v>
      </c>
      <c r="AF183" s="380">
        <f t="shared" si="21"/>
        <v>0</v>
      </c>
      <c r="AG183" s="380">
        <f t="shared" si="21"/>
        <v>0</v>
      </c>
      <c r="AH183" s="379">
        <f t="shared" si="21"/>
        <v>0</v>
      </c>
      <c r="AI183" s="380">
        <f t="shared" si="21"/>
        <v>0</v>
      </c>
      <c r="AJ183" s="380">
        <f t="shared" si="21"/>
        <v>0</v>
      </c>
      <c r="AK183" s="379">
        <f t="shared" si="21"/>
        <v>0</v>
      </c>
      <c r="AL183" s="380">
        <f t="shared" si="21"/>
        <v>0</v>
      </c>
      <c r="AM183" s="380">
        <f t="shared" si="21"/>
        <v>0</v>
      </c>
      <c r="AN183" s="379">
        <f t="shared" si="21"/>
        <v>0</v>
      </c>
      <c r="AO183" s="380">
        <f t="shared" si="21"/>
        <v>0</v>
      </c>
      <c r="AP183" s="380">
        <f t="shared" si="21"/>
        <v>0</v>
      </c>
      <c r="AQ183" s="379">
        <f t="shared" si="21"/>
        <v>0</v>
      </c>
      <c r="AR183" s="380">
        <f t="shared" si="21"/>
        <v>0</v>
      </c>
      <c r="AS183" s="380">
        <f t="shared" si="21"/>
        <v>0</v>
      </c>
      <c r="AT183" s="379">
        <f t="shared" si="21"/>
        <v>0</v>
      </c>
      <c r="EG183"/>
    </row>
    <row r="184" spans="2:137">
      <c r="C184" s="49"/>
      <c r="D184" s="49"/>
      <c r="E184" s="231"/>
      <c r="EG184"/>
    </row>
    <row r="185" spans="2:137">
      <c r="C185" s="49"/>
      <c r="D185" s="49"/>
      <c r="E185" s="231"/>
      <c r="EG185"/>
    </row>
    <row r="186" spans="2:137">
      <c r="C186" s="49"/>
      <c r="D186" s="49"/>
      <c r="E186" s="231"/>
      <c r="EG186"/>
    </row>
    <row r="187" spans="2:137">
      <c r="C187" s="49"/>
      <c r="D187" s="49"/>
      <c r="E187" s="231"/>
      <c r="EG187"/>
    </row>
    <row r="188" spans="2:137">
      <c r="C188" s="49"/>
      <c r="D188" s="49"/>
      <c r="E188" s="231"/>
      <c r="EG188"/>
    </row>
    <row r="189" spans="2:137">
      <c r="C189" s="49"/>
      <c r="D189" s="49"/>
      <c r="E189" s="231"/>
      <c r="EG189"/>
    </row>
    <row r="190" spans="2:137">
      <c r="C190" s="49"/>
      <c r="D190" s="49"/>
      <c r="E190" s="231"/>
      <c r="EG190"/>
    </row>
    <row r="191" spans="2:137">
      <c r="C191" s="49"/>
      <c r="D191" s="49"/>
      <c r="E191" s="231"/>
      <c r="EG191"/>
    </row>
    <row r="192" spans="2:137">
      <c r="C192" s="49"/>
      <c r="D192" s="49"/>
      <c r="E192" s="231"/>
      <c r="EG192"/>
    </row>
    <row r="193" spans="3:137">
      <c r="C193" s="49"/>
      <c r="D193" s="49"/>
      <c r="E193" s="231"/>
      <c r="EG193"/>
    </row>
    <row r="194" spans="3:137">
      <c r="C194" s="49"/>
      <c r="D194" s="49"/>
      <c r="E194" s="231"/>
      <c r="EG194"/>
    </row>
    <row r="195" spans="3:137">
      <c r="C195" s="49"/>
      <c r="D195" s="49"/>
      <c r="E195" s="231"/>
      <c r="EG195"/>
    </row>
    <row r="196" spans="3:137">
      <c r="C196" s="49"/>
      <c r="D196" s="49"/>
      <c r="E196" s="231"/>
      <c r="EG196"/>
    </row>
    <row r="197" spans="3:137">
      <c r="C197" s="49"/>
      <c r="D197" s="49"/>
      <c r="E197" s="231"/>
      <c r="EG197"/>
    </row>
    <row r="198" spans="3:137">
      <c r="C198" s="49"/>
      <c r="D198" s="49"/>
      <c r="E198" s="231"/>
      <c r="EG198"/>
    </row>
    <row r="199" spans="3:137">
      <c r="C199" s="49"/>
      <c r="D199" s="49"/>
      <c r="E199" s="231"/>
      <c r="EG199"/>
    </row>
    <row r="200" spans="3:137">
      <c r="C200" s="49"/>
      <c r="D200" s="49"/>
      <c r="E200" s="231"/>
      <c r="EG200"/>
    </row>
    <row r="201" spans="3:137">
      <c r="C201" s="49"/>
      <c r="D201" s="49"/>
      <c r="E201" s="231"/>
      <c r="EG201"/>
    </row>
    <row r="202" spans="3:137">
      <c r="C202" s="49"/>
      <c r="D202" s="49"/>
      <c r="E202" s="231"/>
      <c r="EG202"/>
    </row>
    <row r="203" spans="3:137">
      <c r="C203" s="49"/>
      <c r="D203" s="49"/>
      <c r="E203" s="231"/>
      <c r="EG203"/>
    </row>
    <row r="204" spans="3:137">
      <c r="C204" s="49"/>
      <c r="D204" s="49"/>
      <c r="E204" s="231"/>
      <c r="EG204"/>
    </row>
    <row r="205" spans="3:137">
      <c r="C205" s="49"/>
      <c r="D205" s="49"/>
      <c r="E205" s="231"/>
      <c r="EG205"/>
    </row>
    <row r="206" spans="3:137">
      <c r="C206" s="49"/>
      <c r="D206" s="49"/>
      <c r="E206" s="231"/>
      <c r="EG206"/>
    </row>
    <row r="207" spans="3:137">
      <c r="C207" s="49"/>
      <c r="D207" s="49"/>
      <c r="E207" s="231"/>
      <c r="EG207"/>
    </row>
    <row r="208" spans="3:137">
      <c r="C208" s="49"/>
      <c r="D208" s="49"/>
      <c r="E208" s="231"/>
      <c r="EG208"/>
    </row>
    <row r="209" spans="3:137">
      <c r="C209" s="49"/>
      <c r="D209" s="49"/>
      <c r="E209" s="231"/>
      <c r="EG209"/>
    </row>
    <row r="210" spans="3:137">
      <c r="C210" s="49"/>
      <c r="D210" s="49"/>
      <c r="E210" s="231"/>
      <c r="EG210"/>
    </row>
    <row r="211" spans="3:137">
      <c r="C211" s="49"/>
      <c r="D211" s="49"/>
      <c r="E211" s="231"/>
      <c r="EG211"/>
    </row>
    <row r="212" spans="3:137">
      <c r="C212" s="49"/>
      <c r="D212" s="49"/>
      <c r="E212" s="231"/>
      <c r="EG212"/>
    </row>
    <row r="213" spans="3:137">
      <c r="C213" s="49"/>
      <c r="D213" s="49"/>
      <c r="E213" s="231"/>
      <c r="EG213"/>
    </row>
    <row r="214" spans="3:137">
      <c r="C214" s="49"/>
      <c r="D214" s="49"/>
      <c r="E214" s="231"/>
      <c r="EG214"/>
    </row>
    <row r="215" spans="3:137">
      <c r="E215" s="231"/>
      <c r="EG215"/>
    </row>
    <row r="216" spans="3:137">
      <c r="E216" s="231"/>
      <c r="EG216"/>
    </row>
    <row r="217" spans="3:137">
      <c r="E217" s="231"/>
      <c r="EG217"/>
    </row>
    <row r="218" spans="3:137">
      <c r="E218" s="231"/>
      <c r="EG218"/>
    </row>
    <row r="219" spans="3:137">
      <c r="E219" s="231"/>
      <c r="EG219"/>
    </row>
    <row r="220" spans="3:137">
      <c r="E220" s="231"/>
      <c r="EG220"/>
    </row>
    <row r="221" spans="3:137">
      <c r="E221" s="231"/>
      <c r="EG221"/>
    </row>
    <row r="222" spans="3:137">
      <c r="E222" s="231"/>
      <c r="EG222"/>
    </row>
    <row r="223" spans="3:137">
      <c r="E223" s="231"/>
      <c r="EG223"/>
    </row>
    <row r="224" spans="3:137">
      <c r="E224" s="231"/>
      <c r="EG224"/>
    </row>
    <row r="225" spans="5:137">
      <c r="E225" s="231"/>
      <c r="EG225"/>
    </row>
    <row r="226" spans="5:137">
      <c r="E226" s="231"/>
      <c r="EG226"/>
    </row>
    <row r="227" spans="5:137">
      <c r="E227" s="231"/>
      <c r="EG227"/>
    </row>
    <row r="228" spans="5:137">
      <c r="E228" s="231"/>
      <c r="EG228"/>
    </row>
    <row r="229" spans="5:137">
      <c r="E229" s="231"/>
      <c r="EG229"/>
    </row>
    <row r="230" spans="5:137">
      <c r="E230" s="231"/>
      <c r="EG230"/>
    </row>
    <row r="231" spans="5:137">
      <c r="E231" s="231"/>
      <c r="EG231"/>
    </row>
    <row r="232" spans="5:137">
      <c r="E232" s="231"/>
      <c r="EG232"/>
    </row>
    <row r="233" spans="5:137">
      <c r="E233" s="231"/>
      <c r="EG233"/>
    </row>
    <row r="234" spans="5:137">
      <c r="E234" s="231"/>
      <c r="EG234"/>
    </row>
    <row r="235" spans="5:137">
      <c r="E235" s="231"/>
      <c r="EG235"/>
    </row>
    <row r="236" spans="5:137">
      <c r="E236" s="231"/>
      <c r="EG236"/>
    </row>
    <row r="237" spans="5:137">
      <c r="E237" s="231"/>
      <c r="EG237"/>
    </row>
    <row r="238" spans="5:137">
      <c r="E238" s="231"/>
      <c r="EG238"/>
    </row>
    <row r="239" spans="5:137">
      <c r="E239" s="231"/>
      <c r="EG239"/>
    </row>
    <row r="240" spans="5:137">
      <c r="E240" s="231"/>
      <c r="EG240"/>
    </row>
    <row r="241" spans="5:137">
      <c r="E241" s="231"/>
      <c r="EG241"/>
    </row>
    <row r="242" spans="5:137">
      <c r="E242" s="231"/>
      <c r="EG242"/>
    </row>
    <row r="243" spans="5:137">
      <c r="E243" s="231"/>
      <c r="EG243"/>
    </row>
    <row r="244" spans="5:137">
      <c r="E244" s="231"/>
      <c r="EG244"/>
    </row>
    <row r="245" spans="5:137">
      <c r="E245" s="231"/>
      <c r="EG245"/>
    </row>
    <row r="246" spans="5:137">
      <c r="E246" s="231"/>
      <c r="EG246"/>
    </row>
    <row r="247" spans="5:137">
      <c r="E247" s="231"/>
      <c r="EG247"/>
    </row>
    <row r="248" spans="5:137">
      <c r="E248" s="231"/>
      <c r="EG248"/>
    </row>
    <row r="249" spans="5:137">
      <c r="E249" s="231"/>
    </row>
    <row r="250" spans="5:137">
      <c r="E250" s="231"/>
    </row>
    <row r="251" spans="5:137">
      <c r="E251" s="231"/>
    </row>
    <row r="252" spans="5:137">
      <c r="E252" s="231"/>
    </row>
    <row r="253" spans="5:137">
      <c r="E253" s="231"/>
    </row>
    <row r="254" spans="5:137">
      <c r="E254" s="231"/>
    </row>
    <row r="255" spans="5:137">
      <c r="E255" s="231"/>
    </row>
    <row r="256" spans="5:137">
      <c r="E256" s="231"/>
    </row>
    <row r="257" spans="5:5">
      <c r="E257" s="231"/>
    </row>
    <row r="258" spans="5:5">
      <c r="E258" s="231"/>
    </row>
    <row r="259" spans="5:5">
      <c r="E259" s="231"/>
    </row>
    <row r="260" spans="5:5">
      <c r="E260" s="231"/>
    </row>
    <row r="261" spans="5:5">
      <c r="E261" s="231"/>
    </row>
    <row r="262" spans="5:5">
      <c r="E262" s="231"/>
    </row>
    <row r="263" spans="5:5">
      <c r="E263" s="231"/>
    </row>
    <row r="264" spans="5:5">
      <c r="E264" s="231"/>
    </row>
    <row r="265" spans="5:5">
      <c r="E265" s="231"/>
    </row>
    <row r="266" spans="5:5">
      <c r="E266" s="231"/>
    </row>
    <row r="267" spans="5:5">
      <c r="E267" s="231"/>
    </row>
    <row r="268" spans="5:5">
      <c r="E268" s="231"/>
    </row>
    <row r="269" spans="5:5">
      <c r="E269" s="231"/>
    </row>
    <row r="270" spans="5:5">
      <c r="E270" s="231"/>
    </row>
    <row r="271" spans="5:5">
      <c r="E271" s="231"/>
    </row>
    <row r="272" spans="5:5">
      <c r="E272" s="231"/>
    </row>
    <row r="273" spans="5:5">
      <c r="E273" s="231"/>
    </row>
    <row r="274" spans="5:5">
      <c r="E274" s="231"/>
    </row>
    <row r="275" spans="5:5">
      <c r="E275" s="231"/>
    </row>
    <row r="276" spans="5:5">
      <c r="E276" s="231"/>
    </row>
    <row r="277" spans="5:5">
      <c r="E277" s="231"/>
    </row>
    <row r="278" spans="5:5">
      <c r="E278" s="231"/>
    </row>
    <row r="279" spans="5:5">
      <c r="E279" s="231"/>
    </row>
    <row r="280" spans="5:5">
      <c r="E280" s="231"/>
    </row>
    <row r="281" spans="5:5">
      <c r="E281" s="231"/>
    </row>
    <row r="282" spans="5:5">
      <c r="E282" s="231"/>
    </row>
    <row r="283" spans="5:5">
      <c r="E283" s="231"/>
    </row>
    <row r="284" spans="5:5">
      <c r="E284" s="231"/>
    </row>
    <row r="285" spans="5:5">
      <c r="E285" s="231"/>
    </row>
    <row r="286" spans="5:5">
      <c r="E286" s="231"/>
    </row>
    <row r="287" spans="5:5">
      <c r="E287" s="231"/>
    </row>
    <row r="288" spans="5:5">
      <c r="E288" s="231"/>
    </row>
    <row r="289" spans="5:5">
      <c r="E289" s="231"/>
    </row>
    <row r="290" spans="5:5">
      <c r="E290" s="231"/>
    </row>
    <row r="291" spans="5:5">
      <c r="E291" s="231"/>
    </row>
    <row r="292" spans="5:5">
      <c r="E292" s="231"/>
    </row>
    <row r="293" spans="5:5">
      <c r="E293" s="231"/>
    </row>
    <row r="294" spans="5:5">
      <c r="E294" s="231"/>
    </row>
    <row r="295" spans="5:5">
      <c r="E295" s="231"/>
    </row>
    <row r="296" spans="5:5">
      <c r="E296" s="231"/>
    </row>
    <row r="297" spans="5:5">
      <c r="E297" s="231"/>
    </row>
    <row r="298" spans="5:5">
      <c r="E298" s="231"/>
    </row>
    <row r="299" spans="5:5">
      <c r="E299" s="231"/>
    </row>
    <row r="300" spans="5:5">
      <c r="E300" s="231"/>
    </row>
    <row r="301" spans="5:5">
      <c r="E301" s="231"/>
    </row>
    <row r="302" spans="5:5">
      <c r="E302" s="231"/>
    </row>
    <row r="303" spans="5:5">
      <c r="E303" s="231"/>
    </row>
    <row r="304" spans="5:5">
      <c r="E304" s="231"/>
    </row>
    <row r="305" spans="5:5">
      <c r="E305" s="231"/>
    </row>
    <row r="306" spans="5:5">
      <c r="E306" s="231"/>
    </row>
    <row r="307" spans="5:5">
      <c r="E307" s="231"/>
    </row>
    <row r="308" spans="5:5">
      <c r="E308" s="231"/>
    </row>
    <row r="309" spans="5:5">
      <c r="E309" s="231"/>
    </row>
    <row r="310" spans="5:5">
      <c r="E310" s="231"/>
    </row>
    <row r="311" spans="5:5">
      <c r="E311" s="231"/>
    </row>
    <row r="312" spans="5:5">
      <c r="E312" s="231"/>
    </row>
    <row r="313" spans="5:5">
      <c r="E313" s="231"/>
    </row>
    <row r="314" spans="5:5">
      <c r="E314" s="231"/>
    </row>
    <row r="315" spans="5:5">
      <c r="E315" s="231"/>
    </row>
    <row r="316" spans="5:5">
      <c r="E316" s="231"/>
    </row>
    <row r="317" spans="5:5">
      <c r="E317" s="231"/>
    </row>
    <row r="318" spans="5:5">
      <c r="E318" s="231"/>
    </row>
    <row r="319" spans="5:5">
      <c r="E319" s="231"/>
    </row>
    <row r="320" spans="5:5">
      <c r="E320" s="231"/>
    </row>
    <row r="321" spans="5:5">
      <c r="E321" s="231"/>
    </row>
    <row r="322" spans="5:5">
      <c r="E322" s="231"/>
    </row>
    <row r="323" spans="5:5">
      <c r="E323" s="231"/>
    </row>
    <row r="324" spans="5:5">
      <c r="E324" s="231"/>
    </row>
    <row r="325" spans="5:5">
      <c r="E325" s="231"/>
    </row>
    <row r="326" spans="5:5">
      <c r="E326" s="231"/>
    </row>
    <row r="327" spans="5:5">
      <c r="E327" s="231"/>
    </row>
    <row r="328" spans="5:5">
      <c r="E328" s="231"/>
    </row>
    <row r="329" spans="5:5">
      <c r="E329" s="231"/>
    </row>
    <row r="330" spans="5:5">
      <c r="E330" s="231"/>
    </row>
    <row r="331" spans="5:5">
      <c r="E331" s="231"/>
    </row>
    <row r="332" spans="5:5">
      <c r="E332" s="231"/>
    </row>
    <row r="333" spans="5:5">
      <c r="E333" s="231"/>
    </row>
    <row r="334" spans="5:5">
      <c r="E334" s="231"/>
    </row>
    <row r="335" spans="5:5">
      <c r="E335" s="231"/>
    </row>
    <row r="336" spans="5:5">
      <c r="E336" s="231"/>
    </row>
    <row r="337" spans="5:5">
      <c r="E337" s="231"/>
    </row>
    <row r="338" spans="5:5">
      <c r="E338" s="231"/>
    </row>
    <row r="339" spans="5:5">
      <c r="E339" s="231"/>
    </row>
    <row r="340" spans="5:5">
      <c r="E340" s="231"/>
    </row>
    <row r="341" spans="5:5">
      <c r="E341" s="231"/>
    </row>
    <row r="342" spans="5:5">
      <c r="E342" s="231"/>
    </row>
    <row r="343" spans="5:5">
      <c r="E343" s="231"/>
    </row>
    <row r="344" spans="5:5">
      <c r="E344" s="231"/>
    </row>
    <row r="345" spans="5:5">
      <c r="E345" s="231"/>
    </row>
    <row r="346" spans="5:5">
      <c r="E346" s="231"/>
    </row>
    <row r="347" spans="5:5">
      <c r="E347" s="231"/>
    </row>
    <row r="348" spans="5:5">
      <c r="E348" s="231"/>
    </row>
    <row r="349" spans="5:5">
      <c r="E349" s="231"/>
    </row>
    <row r="350" spans="5:5">
      <c r="E350" s="231"/>
    </row>
    <row r="351" spans="5:5">
      <c r="E351" s="231"/>
    </row>
    <row r="352" spans="5:5">
      <c r="E352" s="231"/>
    </row>
    <row r="353" spans="5:5">
      <c r="E353" s="231"/>
    </row>
    <row r="354" spans="5:5">
      <c r="E354" s="231"/>
    </row>
    <row r="355" spans="5:5">
      <c r="E355" s="231"/>
    </row>
    <row r="356" spans="5:5">
      <c r="E356" s="231"/>
    </row>
    <row r="357" spans="5:5">
      <c r="E357" s="231"/>
    </row>
    <row r="358" spans="5:5">
      <c r="E358" s="231"/>
    </row>
    <row r="359" spans="5:5">
      <c r="E359" s="231"/>
    </row>
    <row r="360" spans="5:5">
      <c r="E360" s="231"/>
    </row>
    <row r="361" spans="5:5">
      <c r="E361" s="231"/>
    </row>
    <row r="362" spans="5:5">
      <c r="E362" s="231"/>
    </row>
    <row r="363" spans="5:5">
      <c r="E363" s="231"/>
    </row>
    <row r="364" spans="5:5">
      <c r="E364" s="231"/>
    </row>
    <row r="365" spans="5:5">
      <c r="E365" s="231"/>
    </row>
    <row r="366" spans="5:5">
      <c r="E366" s="231"/>
    </row>
    <row r="367" spans="5:5">
      <c r="E367" s="231"/>
    </row>
    <row r="368" spans="5:5">
      <c r="E368" s="231"/>
    </row>
    <row r="369" spans="5:5">
      <c r="E369" s="231"/>
    </row>
    <row r="370" spans="5:5">
      <c r="E370" s="231"/>
    </row>
    <row r="371" spans="5:5">
      <c r="E371" s="231"/>
    </row>
    <row r="372" spans="5:5">
      <c r="E372" s="231"/>
    </row>
    <row r="373" spans="5:5">
      <c r="E373" s="231"/>
    </row>
    <row r="374" spans="5:5">
      <c r="E374" s="231"/>
    </row>
    <row r="375" spans="5:5">
      <c r="E375" s="231"/>
    </row>
    <row r="376" spans="5:5">
      <c r="E376" s="231"/>
    </row>
    <row r="377" spans="5:5">
      <c r="E377" s="231"/>
    </row>
    <row r="378" spans="5:5">
      <c r="E378" s="231"/>
    </row>
    <row r="379" spans="5:5">
      <c r="E379" s="231"/>
    </row>
    <row r="380" spans="5:5">
      <c r="E380" s="231"/>
    </row>
    <row r="381" spans="5:5">
      <c r="E381" s="231"/>
    </row>
    <row r="382" spans="5:5">
      <c r="E382" s="231"/>
    </row>
    <row r="383" spans="5:5">
      <c r="E383" s="231"/>
    </row>
    <row r="384" spans="5:5">
      <c r="E384" s="231"/>
    </row>
    <row r="385" spans="5:5">
      <c r="E385" s="231"/>
    </row>
    <row r="386" spans="5:5">
      <c r="E386" s="231"/>
    </row>
    <row r="387" spans="5:5">
      <c r="E387" s="231"/>
    </row>
    <row r="388" spans="5:5">
      <c r="E388" s="231"/>
    </row>
    <row r="389" spans="5:5">
      <c r="E389" s="231"/>
    </row>
    <row r="390" spans="5:5">
      <c r="E390" s="231"/>
    </row>
    <row r="391" spans="5:5">
      <c r="E391" s="231"/>
    </row>
    <row r="392" spans="5:5">
      <c r="E392" s="231"/>
    </row>
    <row r="393" spans="5:5">
      <c r="E393" s="231"/>
    </row>
    <row r="394" spans="5:5">
      <c r="E394" s="231"/>
    </row>
    <row r="395" spans="5:5">
      <c r="E395" s="231"/>
    </row>
    <row r="396" spans="5:5">
      <c r="E396" s="231"/>
    </row>
    <row r="397" spans="5:5">
      <c r="E397" s="231"/>
    </row>
    <row r="398" spans="5:5">
      <c r="E398" s="231"/>
    </row>
    <row r="399" spans="5:5">
      <c r="E399" s="231"/>
    </row>
    <row r="400" spans="5:5">
      <c r="E400" s="231"/>
    </row>
    <row r="401" spans="5:5">
      <c r="E401" s="231"/>
    </row>
    <row r="402" spans="5:5">
      <c r="E402" s="231"/>
    </row>
    <row r="403" spans="5:5">
      <c r="E403" s="231"/>
    </row>
    <row r="404" spans="5:5">
      <c r="E404" s="231"/>
    </row>
    <row r="405" spans="5:5">
      <c r="E405" s="231"/>
    </row>
    <row r="406" spans="5:5">
      <c r="E406" s="231"/>
    </row>
    <row r="407" spans="5:5">
      <c r="E407" s="231"/>
    </row>
    <row r="408" spans="5:5">
      <c r="E408" s="231"/>
    </row>
    <row r="409" spans="5:5">
      <c r="E409" s="231"/>
    </row>
    <row r="410" spans="5:5">
      <c r="E410" s="231"/>
    </row>
    <row r="411" spans="5:5">
      <c r="E411" s="231"/>
    </row>
    <row r="412" spans="5:5">
      <c r="E412" s="231"/>
    </row>
    <row r="413" spans="5:5">
      <c r="E413" s="231"/>
    </row>
    <row r="414" spans="5:5">
      <c r="E414" s="231"/>
    </row>
    <row r="415" spans="5:5">
      <c r="E415" s="231"/>
    </row>
    <row r="416" spans="5:5">
      <c r="E416" s="231"/>
    </row>
    <row r="417" spans="5:5">
      <c r="E417" s="231"/>
    </row>
    <row r="418" spans="5:5">
      <c r="E418" s="231"/>
    </row>
    <row r="419" spans="5:5">
      <c r="E419" s="231"/>
    </row>
    <row r="420" spans="5:5">
      <c r="E420" s="231"/>
    </row>
    <row r="421" spans="5:5">
      <c r="E421" s="231"/>
    </row>
    <row r="422" spans="5:5">
      <c r="E422" s="231"/>
    </row>
    <row r="423" spans="5:5">
      <c r="E423" s="231"/>
    </row>
    <row r="424" spans="5:5">
      <c r="E424" s="231"/>
    </row>
    <row r="425" spans="5:5">
      <c r="E425" s="231"/>
    </row>
    <row r="426" spans="5:5">
      <c r="E426" s="231"/>
    </row>
    <row r="427" spans="5:5">
      <c r="E427" s="231"/>
    </row>
    <row r="428" spans="5:5">
      <c r="E428" s="231"/>
    </row>
    <row r="429" spans="5:5">
      <c r="E429" s="231"/>
    </row>
    <row r="430" spans="5:5">
      <c r="E430" s="231"/>
    </row>
    <row r="431" spans="5:5">
      <c r="E431" s="231"/>
    </row>
    <row r="432" spans="5:5">
      <c r="E432" s="231"/>
    </row>
    <row r="433" spans="5:5">
      <c r="E433" s="231"/>
    </row>
    <row r="434" spans="5:5">
      <c r="E434" s="231"/>
    </row>
    <row r="435" spans="5:5">
      <c r="E435" s="231"/>
    </row>
    <row r="436" spans="5:5">
      <c r="E436" s="231"/>
    </row>
    <row r="437" spans="5:5">
      <c r="E437" s="231"/>
    </row>
    <row r="438" spans="5:5">
      <c r="E438" s="231"/>
    </row>
    <row r="439" spans="5:5">
      <c r="E439" s="231"/>
    </row>
    <row r="440" spans="5:5">
      <c r="E440" s="231"/>
    </row>
    <row r="441" spans="5:5">
      <c r="E441" s="231"/>
    </row>
    <row r="442" spans="5:5">
      <c r="E442" s="231"/>
    </row>
    <row r="443" spans="5:5">
      <c r="E443" s="231"/>
    </row>
    <row r="444" spans="5:5">
      <c r="E444" s="231"/>
    </row>
    <row r="445" spans="5:5">
      <c r="E445" s="231"/>
    </row>
    <row r="446" spans="5:5">
      <c r="E446" s="231"/>
    </row>
    <row r="447" spans="5:5">
      <c r="E447" s="231"/>
    </row>
    <row r="448" spans="5:5">
      <c r="E448" s="231"/>
    </row>
    <row r="449" spans="5:5">
      <c r="E449" s="231"/>
    </row>
    <row r="450" spans="5:5">
      <c r="E450" s="231"/>
    </row>
    <row r="451" spans="5:5">
      <c r="E451" s="231"/>
    </row>
    <row r="452" spans="5:5">
      <c r="E452" s="231"/>
    </row>
    <row r="453" spans="5:5">
      <c r="E453" s="231"/>
    </row>
    <row r="454" spans="5:5">
      <c r="E454" s="231"/>
    </row>
    <row r="455" spans="5:5">
      <c r="E455" s="231"/>
    </row>
    <row r="456" spans="5:5">
      <c r="E456" s="231"/>
    </row>
    <row r="457" spans="5:5">
      <c r="E457" s="231"/>
    </row>
    <row r="458" spans="5:5">
      <c r="E458" s="231"/>
    </row>
    <row r="459" spans="5:5">
      <c r="E459" s="231"/>
    </row>
    <row r="460" spans="5:5">
      <c r="E460" s="231"/>
    </row>
    <row r="461" spans="5:5">
      <c r="E461" s="231"/>
    </row>
    <row r="462" spans="5:5">
      <c r="E462" s="231"/>
    </row>
    <row r="463" spans="5:5">
      <c r="E463" s="231"/>
    </row>
    <row r="464" spans="5:5">
      <c r="E464" s="231"/>
    </row>
    <row r="465" spans="5:5">
      <c r="E465" s="231"/>
    </row>
    <row r="466" spans="5:5">
      <c r="E466" s="231"/>
    </row>
    <row r="467" spans="5:5">
      <c r="E467" s="231"/>
    </row>
    <row r="468" spans="5:5">
      <c r="E468" s="231"/>
    </row>
    <row r="469" spans="5:5">
      <c r="E469" s="231"/>
    </row>
    <row r="470" spans="5:5">
      <c r="E470" s="231"/>
    </row>
    <row r="471" spans="5:5">
      <c r="E471" s="231"/>
    </row>
    <row r="472" spans="5:5">
      <c r="E472" s="231"/>
    </row>
    <row r="473" spans="5:5">
      <c r="E473" s="231"/>
    </row>
    <row r="474" spans="5:5">
      <c r="E474" s="231"/>
    </row>
    <row r="475" spans="5:5">
      <c r="E475" s="231"/>
    </row>
    <row r="476" spans="5:5">
      <c r="E476" s="231"/>
    </row>
    <row r="477" spans="5:5">
      <c r="E477" s="231"/>
    </row>
    <row r="478" spans="5:5">
      <c r="E478" s="231"/>
    </row>
    <row r="479" spans="5:5">
      <c r="E479" s="231"/>
    </row>
    <row r="480" spans="5:5">
      <c r="E480" s="231"/>
    </row>
    <row r="481" spans="5:5">
      <c r="E481" s="231"/>
    </row>
    <row r="482" spans="5:5">
      <c r="E482" s="231"/>
    </row>
    <row r="483" spans="5:5">
      <c r="E483" s="231"/>
    </row>
    <row r="484" spans="5:5">
      <c r="E484" s="231"/>
    </row>
    <row r="485" spans="5:5">
      <c r="E485" s="231"/>
    </row>
    <row r="486" spans="5:5">
      <c r="E486" s="231"/>
    </row>
    <row r="487" spans="5:5">
      <c r="E487" s="231"/>
    </row>
    <row r="488" spans="5:5">
      <c r="E488" s="231"/>
    </row>
    <row r="489" spans="5:5">
      <c r="E489" s="231"/>
    </row>
    <row r="490" spans="5:5">
      <c r="E490" s="231"/>
    </row>
    <row r="491" spans="5:5">
      <c r="E491" s="231"/>
    </row>
    <row r="492" spans="5:5">
      <c r="E492" s="231"/>
    </row>
    <row r="493" spans="5:5">
      <c r="E493" s="231"/>
    </row>
    <row r="494" spans="5:5">
      <c r="E494" s="231"/>
    </row>
    <row r="495" spans="5:5">
      <c r="E495" s="231"/>
    </row>
    <row r="496" spans="5:5">
      <c r="E496" s="231"/>
    </row>
    <row r="497" spans="5:5">
      <c r="E497" s="231"/>
    </row>
    <row r="498" spans="5:5">
      <c r="E498" s="231"/>
    </row>
    <row r="499" spans="5:5">
      <c r="E499" s="231"/>
    </row>
    <row r="500" spans="5:5">
      <c r="E500" s="231"/>
    </row>
    <row r="501" spans="5:5">
      <c r="E501" s="231"/>
    </row>
    <row r="502" spans="5:5">
      <c r="E502" s="231"/>
    </row>
    <row r="503" spans="5:5">
      <c r="E503" s="231"/>
    </row>
    <row r="504" spans="5:5">
      <c r="E504" s="231"/>
    </row>
    <row r="505" spans="5:5">
      <c r="E505" s="231"/>
    </row>
    <row r="506" spans="5:5">
      <c r="E506" s="231"/>
    </row>
    <row r="507" spans="5:5">
      <c r="E507" s="231"/>
    </row>
    <row r="508" spans="5:5">
      <c r="E508" s="231"/>
    </row>
    <row r="509" spans="5:5">
      <c r="E509" s="231"/>
    </row>
    <row r="510" spans="5:5">
      <c r="E510" s="231"/>
    </row>
    <row r="511" spans="5:5">
      <c r="E511" s="231"/>
    </row>
    <row r="512" spans="5:5">
      <c r="E512" s="231"/>
    </row>
    <row r="513" spans="5:5">
      <c r="E513" s="231"/>
    </row>
    <row r="514" spans="5:5">
      <c r="E514" s="231"/>
    </row>
    <row r="515" spans="5:5">
      <c r="E515" s="231"/>
    </row>
    <row r="516" spans="5:5">
      <c r="E516" s="231"/>
    </row>
    <row r="517" spans="5:5">
      <c r="E517" s="231"/>
    </row>
    <row r="518" spans="5:5">
      <c r="E518" s="231"/>
    </row>
    <row r="519" spans="5:5">
      <c r="E519" s="231"/>
    </row>
    <row r="520" spans="5:5">
      <c r="E520" s="231"/>
    </row>
    <row r="521" spans="5:5">
      <c r="E521" s="231"/>
    </row>
    <row r="522" spans="5:5">
      <c r="E522" s="231"/>
    </row>
    <row r="523" spans="5:5">
      <c r="E523" s="231"/>
    </row>
    <row r="524" spans="5:5">
      <c r="E524" s="231"/>
    </row>
    <row r="525" spans="5:5">
      <c r="E525" s="231"/>
    </row>
    <row r="526" spans="5:5">
      <c r="E526" s="231"/>
    </row>
    <row r="527" spans="5:5">
      <c r="E527" s="231"/>
    </row>
    <row r="528" spans="5:5">
      <c r="E528" s="231"/>
    </row>
    <row r="529" spans="5:5">
      <c r="E529" s="231"/>
    </row>
    <row r="530" spans="5:5">
      <c r="E530" s="231"/>
    </row>
    <row r="531" spans="5:5">
      <c r="E531" s="231"/>
    </row>
    <row r="532" spans="5:5">
      <c r="E532" s="231"/>
    </row>
    <row r="533" spans="5:5">
      <c r="E533" s="231"/>
    </row>
    <row r="534" spans="5:5">
      <c r="E534" s="231"/>
    </row>
    <row r="535" spans="5:5">
      <c r="E535" s="231"/>
    </row>
    <row r="536" spans="5:5">
      <c r="E536" s="231"/>
    </row>
    <row r="537" spans="5:5">
      <c r="E537" s="231"/>
    </row>
    <row r="538" spans="5:5">
      <c r="E538" s="231"/>
    </row>
    <row r="539" spans="5:5">
      <c r="E539" s="231"/>
    </row>
    <row r="540" spans="5:5">
      <c r="E540" s="231"/>
    </row>
    <row r="541" spans="5:5">
      <c r="E541" s="231"/>
    </row>
    <row r="542" spans="5:5">
      <c r="E542" s="231"/>
    </row>
    <row r="543" spans="5:5">
      <c r="E543" s="231"/>
    </row>
    <row r="544" spans="5:5">
      <c r="E544" s="231"/>
    </row>
    <row r="545" spans="5:5">
      <c r="E545" s="231"/>
    </row>
    <row r="546" spans="5:5">
      <c r="E546" s="231"/>
    </row>
    <row r="547" spans="5:5">
      <c r="E547" s="231"/>
    </row>
    <row r="548" spans="5:5">
      <c r="E548" s="231"/>
    </row>
    <row r="549" spans="5:5">
      <c r="E549" s="231"/>
    </row>
    <row r="550" spans="5:5">
      <c r="E550" s="231"/>
    </row>
    <row r="551" spans="5:5">
      <c r="E551" s="231"/>
    </row>
    <row r="552" spans="5:5">
      <c r="E552" s="231"/>
    </row>
    <row r="553" spans="5:5">
      <c r="E553" s="231"/>
    </row>
    <row r="554" spans="5:5">
      <c r="E554" s="231"/>
    </row>
    <row r="555" spans="5:5">
      <c r="E555" s="231"/>
    </row>
    <row r="556" spans="5:5">
      <c r="E556" s="231"/>
    </row>
    <row r="557" spans="5:5">
      <c r="E557" s="231"/>
    </row>
    <row r="558" spans="5:5">
      <c r="E558" s="231"/>
    </row>
    <row r="559" spans="5:5">
      <c r="E559" s="231"/>
    </row>
    <row r="560" spans="5:5">
      <c r="E560" s="231"/>
    </row>
    <row r="561" spans="5:5">
      <c r="E561" s="231"/>
    </row>
    <row r="562" spans="5:5">
      <c r="E562" s="231"/>
    </row>
    <row r="563" spans="5:5">
      <c r="E563" s="231"/>
    </row>
    <row r="564" spans="5:5">
      <c r="E564" s="231"/>
    </row>
    <row r="565" spans="5:5">
      <c r="E565" s="231"/>
    </row>
    <row r="566" spans="5:5">
      <c r="E566" s="231"/>
    </row>
    <row r="567" spans="5:5">
      <c r="E567" s="231"/>
    </row>
    <row r="568" spans="5:5">
      <c r="E568" s="231"/>
    </row>
    <row r="569" spans="5:5">
      <c r="E569" s="231"/>
    </row>
    <row r="570" spans="5:5">
      <c r="E570" s="231"/>
    </row>
    <row r="571" spans="5:5">
      <c r="E571" s="231"/>
    </row>
    <row r="572" spans="5:5">
      <c r="E572" s="231"/>
    </row>
    <row r="573" spans="5:5">
      <c r="E573" s="231"/>
    </row>
    <row r="574" spans="5:5">
      <c r="E574" s="231"/>
    </row>
    <row r="575" spans="5:5">
      <c r="E575" s="231"/>
    </row>
    <row r="576" spans="5:5">
      <c r="E576" s="231"/>
    </row>
    <row r="577" spans="5:5">
      <c r="E577" s="231"/>
    </row>
    <row r="578" spans="5:5">
      <c r="E578" s="231"/>
    </row>
    <row r="579" spans="5:5">
      <c r="E579" s="231"/>
    </row>
    <row r="580" spans="5:5">
      <c r="E580" s="231"/>
    </row>
    <row r="581" spans="5:5">
      <c r="E581" s="231"/>
    </row>
    <row r="582" spans="5:5">
      <c r="E582" s="231"/>
    </row>
    <row r="583" spans="5:5">
      <c r="E583" s="231"/>
    </row>
    <row r="584" spans="5:5">
      <c r="E584" s="231"/>
    </row>
    <row r="585" spans="5:5">
      <c r="E585" s="231"/>
    </row>
    <row r="586" spans="5:5">
      <c r="E586" s="231"/>
    </row>
    <row r="587" spans="5:5">
      <c r="E587" s="231"/>
    </row>
    <row r="588" spans="5:5">
      <c r="E588" s="231"/>
    </row>
    <row r="589" spans="5:5">
      <c r="E589" s="231"/>
    </row>
    <row r="590" spans="5:5">
      <c r="E590" s="231"/>
    </row>
    <row r="591" spans="5:5">
      <c r="E591" s="231"/>
    </row>
    <row r="592" spans="5:5">
      <c r="E592" s="231"/>
    </row>
    <row r="593" spans="5:5">
      <c r="E593" s="231"/>
    </row>
    <row r="594" spans="5:5">
      <c r="E594" s="231"/>
    </row>
    <row r="595" spans="5:5">
      <c r="E595" s="231"/>
    </row>
    <row r="596" spans="5:5">
      <c r="E596" s="231"/>
    </row>
    <row r="597" spans="5:5">
      <c r="E597" s="231"/>
    </row>
    <row r="598" spans="5:5">
      <c r="E598" s="231"/>
    </row>
    <row r="599" spans="5:5">
      <c r="E599" s="231"/>
    </row>
    <row r="600" spans="5:5">
      <c r="E600" s="231"/>
    </row>
    <row r="601" spans="5:5">
      <c r="E601" s="231"/>
    </row>
    <row r="602" spans="5:5">
      <c r="E602" s="231"/>
    </row>
    <row r="603" spans="5:5">
      <c r="E603" s="231"/>
    </row>
    <row r="604" spans="5:5">
      <c r="E604" s="231"/>
    </row>
    <row r="605" spans="5:5">
      <c r="E605" s="231"/>
    </row>
    <row r="606" spans="5:5">
      <c r="E606" s="231"/>
    </row>
    <row r="607" spans="5:5">
      <c r="E607" s="231"/>
    </row>
    <row r="608" spans="5:5">
      <c r="E608" s="231"/>
    </row>
    <row r="609" spans="5:5">
      <c r="E609" s="231"/>
    </row>
    <row r="610" spans="5:5">
      <c r="E610" s="231"/>
    </row>
    <row r="611" spans="5:5">
      <c r="E611" s="231"/>
    </row>
    <row r="612" spans="5:5">
      <c r="E612" s="231"/>
    </row>
    <row r="613" spans="5:5">
      <c r="E613" s="231"/>
    </row>
    <row r="614" spans="5:5">
      <c r="E614" s="231"/>
    </row>
    <row r="615" spans="5:5">
      <c r="E615" s="231"/>
    </row>
    <row r="616" spans="5:5">
      <c r="E616" s="231"/>
    </row>
    <row r="617" spans="5:5">
      <c r="E617" s="231"/>
    </row>
    <row r="618" spans="5:5">
      <c r="E618" s="231"/>
    </row>
    <row r="619" spans="5:5">
      <c r="E619" s="231"/>
    </row>
    <row r="620" spans="5:5">
      <c r="E620" s="231"/>
    </row>
    <row r="621" spans="5:5">
      <c r="E621" s="231"/>
    </row>
    <row r="622" spans="5:5">
      <c r="E622" s="231"/>
    </row>
    <row r="623" spans="5:5">
      <c r="E623" s="231"/>
    </row>
    <row r="624" spans="5:5">
      <c r="E624" s="231"/>
    </row>
    <row r="625" spans="5:5">
      <c r="E625" s="231"/>
    </row>
    <row r="626" spans="5:5">
      <c r="E626" s="231"/>
    </row>
    <row r="627" spans="5:5">
      <c r="E627" s="231"/>
    </row>
    <row r="628" spans="5:5">
      <c r="E628" s="231"/>
    </row>
    <row r="629" spans="5:5">
      <c r="E629" s="231"/>
    </row>
    <row r="630" spans="5:5">
      <c r="E630" s="231"/>
    </row>
    <row r="631" spans="5:5">
      <c r="E631" s="231"/>
    </row>
    <row r="632" spans="5:5">
      <c r="E632" s="231"/>
    </row>
    <row r="633" spans="5:5">
      <c r="E633" s="231"/>
    </row>
    <row r="634" spans="5:5">
      <c r="E634" s="231"/>
    </row>
    <row r="635" spans="5:5">
      <c r="E635" s="231"/>
    </row>
    <row r="636" spans="5:5">
      <c r="E636" s="231"/>
    </row>
    <row r="637" spans="5:5">
      <c r="E637" s="231"/>
    </row>
    <row r="638" spans="5:5">
      <c r="E638" s="231"/>
    </row>
    <row r="639" spans="5:5">
      <c r="E639" s="231"/>
    </row>
    <row r="640" spans="5:5">
      <c r="E640" s="231"/>
    </row>
    <row r="641" spans="5:5">
      <c r="E641" s="231"/>
    </row>
    <row r="642" spans="5:5">
      <c r="E642" s="231"/>
    </row>
    <row r="643" spans="5:5">
      <c r="E643" s="231"/>
    </row>
    <row r="644" spans="5:5">
      <c r="E644" s="231"/>
    </row>
    <row r="645" spans="5:5">
      <c r="E645" s="231"/>
    </row>
    <row r="646" spans="5:5">
      <c r="E646" s="231"/>
    </row>
    <row r="647" spans="5:5">
      <c r="E647" s="231"/>
    </row>
    <row r="648" spans="5:5">
      <c r="E648" s="231"/>
    </row>
    <row r="649" spans="5:5">
      <c r="E649" s="231"/>
    </row>
    <row r="650" spans="5:5">
      <c r="E650" s="231"/>
    </row>
    <row r="651" spans="5:5">
      <c r="E651" s="231"/>
    </row>
    <row r="652" spans="5:5">
      <c r="E652" s="231"/>
    </row>
    <row r="653" spans="5:5">
      <c r="E653" s="231"/>
    </row>
    <row r="654" spans="5:5">
      <c r="E654" s="231"/>
    </row>
    <row r="655" spans="5:5">
      <c r="E655" s="231"/>
    </row>
    <row r="656" spans="5:5">
      <c r="E656" s="231"/>
    </row>
    <row r="657" spans="5:5">
      <c r="E657" s="231"/>
    </row>
    <row r="658" spans="5:5">
      <c r="E658" s="231"/>
    </row>
    <row r="659" spans="5:5">
      <c r="E659" s="231"/>
    </row>
    <row r="660" spans="5:5">
      <c r="E660" s="231"/>
    </row>
    <row r="661" spans="5:5">
      <c r="E661" s="231"/>
    </row>
    <row r="662" spans="5:5">
      <c r="E662" s="231"/>
    </row>
    <row r="663" spans="5:5">
      <c r="E663" s="231"/>
    </row>
    <row r="664" spans="5:5">
      <c r="E664" s="231"/>
    </row>
    <row r="665" spans="5:5">
      <c r="E665" s="231"/>
    </row>
    <row r="666" spans="5:5">
      <c r="E666" s="231"/>
    </row>
    <row r="667" spans="5:5">
      <c r="E667" s="231"/>
    </row>
    <row r="668" spans="5:5">
      <c r="E668" s="231"/>
    </row>
    <row r="669" spans="5:5">
      <c r="E669" s="231"/>
    </row>
    <row r="670" spans="5:5">
      <c r="E670" s="231"/>
    </row>
    <row r="671" spans="5:5">
      <c r="E671" s="231"/>
    </row>
    <row r="672" spans="5:5">
      <c r="E672" s="231"/>
    </row>
    <row r="673" spans="5:5">
      <c r="E673" s="231"/>
    </row>
    <row r="674" spans="5:5">
      <c r="E674" s="231"/>
    </row>
    <row r="675" spans="5:5">
      <c r="E675" s="231"/>
    </row>
    <row r="676" spans="5:5">
      <c r="E676" s="231"/>
    </row>
    <row r="677" spans="5:5">
      <c r="E677" s="231"/>
    </row>
    <row r="678" spans="5:5">
      <c r="E678" s="231"/>
    </row>
    <row r="679" spans="5:5">
      <c r="E679" s="231"/>
    </row>
    <row r="680" spans="5:5">
      <c r="E680" s="231"/>
    </row>
    <row r="681" spans="5:5">
      <c r="E681" s="231"/>
    </row>
    <row r="682" spans="5:5">
      <c r="E682" s="231"/>
    </row>
    <row r="683" spans="5:5">
      <c r="E683" s="231"/>
    </row>
    <row r="684" spans="5:5">
      <c r="E684" s="231"/>
    </row>
    <row r="685" spans="5:5">
      <c r="E685" s="231"/>
    </row>
    <row r="686" spans="5:5">
      <c r="E686" s="231"/>
    </row>
    <row r="687" spans="5:5">
      <c r="E687" s="231"/>
    </row>
    <row r="688" spans="5:5">
      <c r="E688" s="231"/>
    </row>
    <row r="689" spans="5:5">
      <c r="E689" s="231"/>
    </row>
    <row r="690" spans="5:5">
      <c r="E690" s="231"/>
    </row>
    <row r="691" spans="5:5">
      <c r="E691" s="231"/>
    </row>
    <row r="692" spans="5:5">
      <c r="E692" s="231"/>
    </row>
    <row r="693" spans="5:5">
      <c r="E693" s="231"/>
    </row>
    <row r="694" spans="5:5">
      <c r="E694" s="231"/>
    </row>
    <row r="695" spans="5:5">
      <c r="E695" s="231"/>
    </row>
    <row r="696" spans="5:5">
      <c r="E696" s="231"/>
    </row>
    <row r="697" spans="5:5">
      <c r="E697" s="231"/>
    </row>
    <row r="698" spans="5:5">
      <c r="E698" s="231"/>
    </row>
    <row r="699" spans="5:5">
      <c r="E699" s="231"/>
    </row>
    <row r="700" spans="5:5">
      <c r="E700" s="231"/>
    </row>
    <row r="701" spans="5:5">
      <c r="E701" s="231"/>
    </row>
    <row r="702" spans="5:5">
      <c r="E702" s="231"/>
    </row>
    <row r="703" spans="5:5">
      <c r="E703" s="231"/>
    </row>
    <row r="704" spans="5:5">
      <c r="E704" s="231"/>
    </row>
    <row r="705" spans="5:5">
      <c r="E705" s="231"/>
    </row>
    <row r="706" spans="5:5">
      <c r="E706" s="231"/>
    </row>
    <row r="707" spans="5:5">
      <c r="E707" s="231"/>
    </row>
    <row r="708" spans="5:5">
      <c r="E708" s="231"/>
    </row>
    <row r="709" spans="5:5">
      <c r="E709" s="231"/>
    </row>
    <row r="710" spans="5:5">
      <c r="E710" s="231"/>
    </row>
    <row r="711" spans="5:5">
      <c r="E711" s="231"/>
    </row>
    <row r="712" spans="5:5">
      <c r="E712" s="231"/>
    </row>
    <row r="713" spans="5:5">
      <c r="E713" s="231"/>
    </row>
    <row r="714" spans="5:5">
      <c r="E714" s="231"/>
    </row>
    <row r="715" spans="5:5">
      <c r="E715" s="231"/>
    </row>
    <row r="716" spans="5:5">
      <c r="E716" s="231"/>
    </row>
    <row r="717" spans="5:5">
      <c r="E717" s="231"/>
    </row>
    <row r="718" spans="5:5">
      <c r="E718" s="231"/>
    </row>
    <row r="719" spans="5:5">
      <c r="E719" s="231"/>
    </row>
    <row r="720" spans="5:5">
      <c r="E720" s="231"/>
    </row>
    <row r="721" spans="5:5">
      <c r="E721" s="231"/>
    </row>
  </sheetData>
  <mergeCells count="3">
    <mergeCell ref="B2:B81"/>
    <mergeCell ref="B84:B174"/>
    <mergeCell ref="B177:B179"/>
  </mergeCells>
  <phoneticPr fontId="31"/>
  <conditionalFormatting sqref="F3:F112 F126">
    <cfRule type="expression" dxfId="9" priority="4" stopIfTrue="1">
      <formula>AND(NOT($C3=""),$F3="")</formula>
    </cfRule>
  </conditionalFormatting>
  <conditionalFormatting sqref="F176">
    <cfRule type="expression" dxfId="8" priority="2" stopIfTrue="1">
      <formula>AND(NOT($C176=""),$F176="")</formula>
    </cfRule>
  </conditionalFormatting>
  <conditionalFormatting sqref="F181">
    <cfRule type="expression" dxfId="7" priority="1" stopIfTrue="1">
      <formula>AND(NOT($C181=""),$F181="")</formula>
    </cfRule>
  </conditionalFormatting>
  <conditionalFormatting sqref="G97:G98 I97:I98">
    <cfRule type="cellIs" dxfId="6" priority="3" stopIfTrue="1" operator="equal">
      <formula>0</formula>
    </cfRule>
  </conditionalFormatting>
  <dataValidations count="1">
    <dataValidation imeMode="halfAlpha" allowBlank="1" showInputMessage="1" showErrorMessage="1" sqref="C84:C174 C3:C32" xr:uid="{195B7C1F-0565-4820-821D-58944D6790FA}"/>
  </dataValidations>
  <printOptions horizontalCentered="1"/>
  <pageMargins left="0.31496062992125984" right="0.19685039370078741" top="0.46" bottom="0.27559055118110237" header="0.23" footer="0.19685039370078741"/>
  <pageSetup paperSize="9" scale="46" fitToHeight="0" orientation="portrait" r:id="rId1"/>
  <headerFooter alignWithMargins="0">
    <oddHeader>&amp;RNO &amp;P</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9A1E-1904-410E-A79B-1A27B4F40632}">
  <sheetPr>
    <pageSetUpPr fitToPage="1"/>
  </sheetPr>
  <dimension ref="B1:AJ35"/>
  <sheetViews>
    <sheetView zoomScaleNormal="100" workbookViewId="0"/>
  </sheetViews>
  <sheetFormatPr defaultColWidth="9" defaultRowHeight="13.2"/>
  <cols>
    <col min="1" max="1" width="2.109375" customWidth="1"/>
    <col min="2" max="2" width="16.109375" customWidth="1"/>
    <col min="3" max="13" width="6.6640625" customWidth="1"/>
    <col min="14" max="14" width="7.109375" customWidth="1"/>
    <col min="15" max="35" width="6.6640625" customWidth="1"/>
  </cols>
  <sheetData>
    <row r="1" spans="2:36" ht="13.8" thickBot="1">
      <c r="C1" s="254" t="s">
        <v>458</v>
      </c>
    </row>
    <row r="2" spans="2:36" ht="15" customHeight="1">
      <c r="B2" s="642" t="s">
        <v>459</v>
      </c>
      <c r="C2" s="382">
        <v>44192</v>
      </c>
      <c r="D2" s="383">
        <f>C2+1</f>
        <v>44193</v>
      </c>
      <c r="E2" s="383">
        <f t="shared" ref="E2:W2" si="0">D2+1</f>
        <v>44194</v>
      </c>
      <c r="F2" s="383">
        <f t="shared" si="0"/>
        <v>44195</v>
      </c>
      <c r="G2" s="383">
        <f t="shared" si="0"/>
        <v>44196</v>
      </c>
      <c r="H2" s="384">
        <f t="shared" si="0"/>
        <v>44197</v>
      </c>
      <c r="I2" s="385">
        <f t="shared" si="0"/>
        <v>44198</v>
      </c>
      <c r="J2" s="386">
        <f t="shared" si="0"/>
        <v>44199</v>
      </c>
      <c r="K2" s="384">
        <f t="shared" si="0"/>
        <v>44200</v>
      </c>
      <c r="L2" s="384">
        <f t="shared" si="0"/>
        <v>44201</v>
      </c>
      <c r="M2" s="384">
        <f t="shared" si="0"/>
        <v>44202</v>
      </c>
      <c r="N2" s="384">
        <f t="shared" si="0"/>
        <v>44203</v>
      </c>
      <c r="O2" s="384">
        <f t="shared" si="0"/>
        <v>44204</v>
      </c>
      <c r="P2" s="385">
        <f t="shared" si="0"/>
        <v>44205</v>
      </c>
      <c r="Q2" s="386">
        <f t="shared" si="0"/>
        <v>44206</v>
      </c>
      <c r="R2" s="384">
        <f t="shared" si="0"/>
        <v>44207</v>
      </c>
      <c r="S2" s="384">
        <f t="shared" si="0"/>
        <v>44208</v>
      </c>
      <c r="T2" s="384">
        <f t="shared" si="0"/>
        <v>44209</v>
      </c>
      <c r="U2" s="387">
        <f t="shared" si="0"/>
        <v>44210</v>
      </c>
      <c r="V2" s="384">
        <f t="shared" si="0"/>
        <v>44211</v>
      </c>
      <c r="W2" s="388">
        <f t="shared" si="0"/>
        <v>44212</v>
      </c>
      <c r="X2" s="386">
        <f>W2+1</f>
        <v>44213</v>
      </c>
      <c r="Y2" s="384">
        <f t="shared" ref="Y2:AI2" si="1">X2+1</f>
        <v>44214</v>
      </c>
      <c r="Z2" s="384">
        <f t="shared" si="1"/>
        <v>44215</v>
      </c>
      <c r="AA2" s="384">
        <f t="shared" si="1"/>
        <v>44216</v>
      </c>
      <c r="AB2" s="387">
        <f t="shared" si="1"/>
        <v>44217</v>
      </c>
      <c r="AC2" s="384">
        <f t="shared" si="1"/>
        <v>44218</v>
      </c>
      <c r="AD2" s="388">
        <f t="shared" si="1"/>
        <v>44219</v>
      </c>
      <c r="AE2" s="389">
        <f t="shared" si="1"/>
        <v>44220</v>
      </c>
      <c r="AF2" s="390">
        <f t="shared" si="1"/>
        <v>44221</v>
      </c>
      <c r="AG2" s="390">
        <f t="shared" si="1"/>
        <v>44222</v>
      </c>
      <c r="AH2" s="390">
        <f t="shared" si="1"/>
        <v>44223</v>
      </c>
      <c r="AI2" s="388">
        <f t="shared" si="1"/>
        <v>44224</v>
      </c>
      <c r="AJ2" s="645" t="s">
        <v>1</v>
      </c>
    </row>
    <row r="3" spans="2:36" ht="15" customHeight="1">
      <c r="B3" s="643"/>
      <c r="C3" s="391">
        <f>C2</f>
        <v>44192</v>
      </c>
      <c r="D3" s="392">
        <f t="shared" ref="D3:AI3" si="2">D2</f>
        <v>44193</v>
      </c>
      <c r="E3" s="392">
        <f t="shared" si="2"/>
        <v>44194</v>
      </c>
      <c r="F3" s="392">
        <f t="shared" si="2"/>
        <v>44195</v>
      </c>
      <c r="G3" s="392">
        <f t="shared" si="2"/>
        <v>44196</v>
      </c>
      <c r="H3" s="392">
        <f t="shared" si="2"/>
        <v>44197</v>
      </c>
      <c r="I3" s="393">
        <f t="shared" si="2"/>
        <v>44198</v>
      </c>
      <c r="J3" s="391">
        <f t="shared" si="2"/>
        <v>44199</v>
      </c>
      <c r="K3" s="392">
        <f t="shared" si="2"/>
        <v>44200</v>
      </c>
      <c r="L3" s="392">
        <f t="shared" si="2"/>
        <v>44201</v>
      </c>
      <c r="M3" s="392">
        <f t="shared" si="2"/>
        <v>44202</v>
      </c>
      <c r="N3" s="392">
        <f t="shared" si="2"/>
        <v>44203</v>
      </c>
      <c r="O3" s="392">
        <f t="shared" si="2"/>
        <v>44204</v>
      </c>
      <c r="P3" s="393">
        <f t="shared" si="2"/>
        <v>44205</v>
      </c>
      <c r="Q3" s="391">
        <f t="shared" si="2"/>
        <v>44206</v>
      </c>
      <c r="R3" s="392">
        <f t="shared" si="2"/>
        <v>44207</v>
      </c>
      <c r="S3" s="392">
        <f t="shared" si="2"/>
        <v>44208</v>
      </c>
      <c r="T3" s="392">
        <f t="shared" si="2"/>
        <v>44209</v>
      </c>
      <c r="U3" s="394">
        <f t="shared" si="2"/>
        <v>44210</v>
      </c>
      <c r="V3" s="392">
        <f t="shared" si="2"/>
        <v>44211</v>
      </c>
      <c r="W3" s="395">
        <f t="shared" si="2"/>
        <v>44212</v>
      </c>
      <c r="X3" s="391">
        <f t="shared" si="2"/>
        <v>44213</v>
      </c>
      <c r="Y3" s="392">
        <f t="shared" si="2"/>
        <v>44214</v>
      </c>
      <c r="Z3" s="392">
        <f t="shared" si="2"/>
        <v>44215</v>
      </c>
      <c r="AA3" s="392">
        <f t="shared" si="2"/>
        <v>44216</v>
      </c>
      <c r="AB3" s="394">
        <f t="shared" si="2"/>
        <v>44217</v>
      </c>
      <c r="AC3" s="392">
        <f t="shared" si="2"/>
        <v>44218</v>
      </c>
      <c r="AD3" s="395">
        <f t="shared" si="2"/>
        <v>44219</v>
      </c>
      <c r="AE3" s="396">
        <f t="shared" si="2"/>
        <v>44220</v>
      </c>
      <c r="AF3" s="397">
        <f t="shared" si="2"/>
        <v>44221</v>
      </c>
      <c r="AG3" s="397">
        <f t="shared" si="2"/>
        <v>44222</v>
      </c>
      <c r="AH3" s="397">
        <f t="shared" si="2"/>
        <v>44223</v>
      </c>
      <c r="AI3" s="395">
        <f t="shared" si="2"/>
        <v>44224</v>
      </c>
      <c r="AJ3" s="646"/>
    </row>
    <row r="4" spans="2:36" ht="14.25" customHeight="1">
      <c r="B4" s="644"/>
      <c r="C4" s="398" t="s">
        <v>299</v>
      </c>
      <c r="D4" s="399" t="s">
        <v>300</v>
      </c>
      <c r="E4" s="399" t="s">
        <v>301</v>
      </c>
      <c r="F4" s="399" t="s">
        <v>302</v>
      </c>
      <c r="G4" s="399" t="s">
        <v>460</v>
      </c>
      <c r="H4" s="399"/>
      <c r="I4" s="400"/>
      <c r="J4" s="398" t="s">
        <v>461</v>
      </c>
      <c r="K4" s="399" t="s">
        <v>462</v>
      </c>
      <c r="L4" s="399" t="s">
        <v>463</v>
      </c>
      <c r="M4" s="399" t="s">
        <v>464</v>
      </c>
      <c r="N4" s="399" t="s">
        <v>465</v>
      </c>
      <c r="O4" s="399"/>
      <c r="P4" s="400"/>
      <c r="Q4" s="398" t="s">
        <v>466</v>
      </c>
      <c r="R4" s="399" t="s">
        <v>467</v>
      </c>
      <c r="S4" s="399" t="s">
        <v>468</v>
      </c>
      <c r="T4" s="399" t="s">
        <v>469</v>
      </c>
      <c r="U4" s="401" t="s">
        <v>195</v>
      </c>
      <c r="V4" s="399"/>
      <c r="W4" s="402"/>
      <c r="X4" s="398" t="s">
        <v>196</v>
      </c>
      <c r="Y4" s="399" t="s">
        <v>197</v>
      </c>
      <c r="Z4" s="399" t="s">
        <v>198</v>
      </c>
      <c r="AA4" s="399" t="s">
        <v>199</v>
      </c>
      <c r="AB4" s="401" t="s">
        <v>470</v>
      </c>
      <c r="AC4" s="399"/>
      <c r="AD4" s="403"/>
      <c r="AE4" s="398"/>
      <c r="AF4" s="399"/>
      <c r="AG4" s="399"/>
      <c r="AH4" s="399"/>
      <c r="AI4" s="400"/>
      <c r="AJ4" s="646"/>
    </row>
    <row r="5" spans="2:36" ht="14.4">
      <c r="B5" s="404" t="s">
        <v>0</v>
      </c>
      <c r="C5" s="405">
        <v>0</v>
      </c>
      <c r="D5" s="406">
        <v>0</v>
      </c>
      <c r="E5" s="406">
        <v>0</v>
      </c>
      <c r="F5" s="407">
        <v>0</v>
      </c>
      <c r="G5" s="406">
        <v>0</v>
      </c>
      <c r="H5" s="408"/>
      <c r="I5" s="409"/>
      <c r="J5" s="410">
        <v>0</v>
      </c>
      <c r="K5" s="406">
        <v>0</v>
      </c>
      <c r="L5" s="406">
        <v>0</v>
      </c>
      <c r="M5" s="406">
        <v>0</v>
      </c>
      <c r="N5" s="407">
        <v>0</v>
      </c>
      <c r="O5" s="408"/>
      <c r="P5" s="409"/>
      <c r="Q5" s="405">
        <v>0</v>
      </c>
      <c r="R5" s="406">
        <v>0</v>
      </c>
      <c r="S5" s="406">
        <v>0</v>
      </c>
      <c r="T5" s="406">
        <v>0</v>
      </c>
      <c r="U5" s="411">
        <v>0</v>
      </c>
      <c r="V5" s="408"/>
      <c r="W5" s="408"/>
      <c r="X5" s="405">
        <v>0</v>
      </c>
      <c r="Y5" s="406">
        <v>0</v>
      </c>
      <c r="Z5" s="406">
        <v>0</v>
      </c>
      <c r="AA5" s="406">
        <v>0</v>
      </c>
      <c r="AB5" s="411">
        <v>0</v>
      </c>
      <c r="AC5" s="408"/>
      <c r="AD5" s="412"/>
      <c r="AE5" s="413"/>
      <c r="AF5" s="408"/>
      <c r="AG5" s="408"/>
      <c r="AH5" s="408"/>
      <c r="AI5" s="409"/>
      <c r="AJ5" s="414">
        <f>SUM(C5:AD5)</f>
        <v>0</v>
      </c>
    </row>
    <row r="6" spans="2:36" ht="14.4">
      <c r="B6" s="404" t="s">
        <v>21</v>
      </c>
      <c r="C6" s="405">
        <v>0</v>
      </c>
      <c r="D6" s="406">
        <v>0</v>
      </c>
      <c r="E6" s="406">
        <v>0</v>
      </c>
      <c r="F6" s="407">
        <v>0</v>
      </c>
      <c r="G6" s="406">
        <v>0</v>
      </c>
      <c r="H6" s="408"/>
      <c r="I6" s="409"/>
      <c r="J6" s="405">
        <v>0</v>
      </c>
      <c r="K6" s="406">
        <v>0</v>
      </c>
      <c r="L6" s="406">
        <v>0</v>
      </c>
      <c r="M6" s="406">
        <v>0</v>
      </c>
      <c r="N6" s="406">
        <v>0</v>
      </c>
      <c r="O6" s="408"/>
      <c r="P6" s="409"/>
      <c r="Q6" s="405">
        <v>0</v>
      </c>
      <c r="R6" s="406">
        <v>0</v>
      </c>
      <c r="S6" s="406">
        <v>0</v>
      </c>
      <c r="T6" s="407">
        <v>0</v>
      </c>
      <c r="U6" s="411">
        <v>0</v>
      </c>
      <c r="V6" s="408"/>
      <c r="W6" s="408"/>
      <c r="X6" s="405">
        <v>0</v>
      </c>
      <c r="Y6" s="406">
        <v>0</v>
      </c>
      <c r="Z6" s="406">
        <v>0</v>
      </c>
      <c r="AA6" s="407">
        <v>0</v>
      </c>
      <c r="AB6" s="411">
        <v>0</v>
      </c>
      <c r="AC6" s="408"/>
      <c r="AD6" s="412"/>
      <c r="AE6" s="413"/>
      <c r="AF6" s="408"/>
      <c r="AG6" s="408"/>
      <c r="AH6" s="408"/>
      <c r="AI6" s="409"/>
      <c r="AJ6" s="414">
        <f>SUM(C6:AD6)</f>
        <v>0</v>
      </c>
    </row>
    <row r="7" spans="2:36" ht="14.4">
      <c r="B7" s="404" t="s">
        <v>22</v>
      </c>
      <c r="C7" s="413"/>
      <c r="D7" s="408"/>
      <c r="E7" s="408"/>
      <c r="F7" s="415"/>
      <c r="G7" s="408"/>
      <c r="H7" s="408"/>
      <c r="I7" s="409"/>
      <c r="J7" s="413"/>
      <c r="K7" s="408"/>
      <c r="L7" s="408"/>
      <c r="M7" s="415"/>
      <c r="N7" s="408"/>
      <c r="O7" s="408"/>
      <c r="P7" s="409"/>
      <c r="Q7" s="413"/>
      <c r="R7" s="408"/>
      <c r="S7" s="408"/>
      <c r="T7" s="415"/>
      <c r="U7" s="416"/>
      <c r="V7" s="408"/>
      <c r="W7" s="412"/>
      <c r="X7" s="413"/>
      <c r="Y7" s="408"/>
      <c r="Z7" s="408"/>
      <c r="AA7" s="415"/>
      <c r="AB7" s="416"/>
      <c r="AC7" s="408"/>
      <c r="AD7" s="412"/>
      <c r="AE7" s="413"/>
      <c r="AF7" s="408"/>
      <c r="AG7" s="408"/>
      <c r="AH7" s="408"/>
      <c r="AI7" s="409"/>
      <c r="AJ7" s="414">
        <f>SUM(C7:AD7)</f>
        <v>0</v>
      </c>
    </row>
    <row r="8" spans="2:36" ht="14.4" hidden="1">
      <c r="B8" s="404" t="s">
        <v>24</v>
      </c>
      <c r="C8" s="413"/>
      <c r="D8" s="408"/>
      <c r="E8" s="408"/>
      <c r="F8" s="415"/>
      <c r="G8" s="408"/>
      <c r="H8" s="408"/>
      <c r="I8" s="409"/>
      <c r="J8" s="413"/>
      <c r="K8" s="408"/>
      <c r="L8" s="408"/>
      <c r="M8" s="415"/>
      <c r="N8" s="408"/>
      <c r="O8" s="408"/>
      <c r="P8" s="409"/>
      <c r="Q8" s="413"/>
      <c r="R8" s="408"/>
      <c r="S8" s="408"/>
      <c r="T8" s="415"/>
      <c r="U8" s="416"/>
      <c r="V8" s="408"/>
      <c r="W8" s="412"/>
      <c r="X8" s="413"/>
      <c r="Y8" s="408"/>
      <c r="Z8" s="408"/>
      <c r="AA8" s="415"/>
      <c r="AB8" s="416"/>
      <c r="AC8" s="408"/>
      <c r="AD8" s="412"/>
      <c r="AE8" s="413"/>
      <c r="AF8" s="408"/>
      <c r="AG8" s="408"/>
      <c r="AH8" s="408"/>
      <c r="AI8" s="409"/>
      <c r="AJ8" s="414">
        <f t="shared" ref="AJ8" si="3">SUM(C8:U8)</f>
        <v>0</v>
      </c>
    </row>
    <row r="9" spans="2:36" ht="14.4">
      <c r="B9" s="417" t="s">
        <v>23</v>
      </c>
      <c r="C9" s="413"/>
      <c r="D9" s="408"/>
      <c r="E9" s="408"/>
      <c r="F9" s="415"/>
      <c r="G9" s="408"/>
      <c r="H9" s="408"/>
      <c r="I9" s="409"/>
      <c r="J9" s="413"/>
      <c r="K9" s="408"/>
      <c r="L9" s="408"/>
      <c r="M9" s="415"/>
      <c r="N9" s="408"/>
      <c r="O9" s="408"/>
      <c r="P9" s="409"/>
      <c r="Q9" s="413"/>
      <c r="R9" s="408"/>
      <c r="S9" s="408"/>
      <c r="T9" s="415"/>
      <c r="U9" s="416"/>
      <c r="V9" s="408"/>
      <c r="W9" s="412"/>
      <c r="X9" s="413"/>
      <c r="Y9" s="408"/>
      <c r="Z9" s="408"/>
      <c r="AA9" s="415"/>
      <c r="AB9" s="416"/>
      <c r="AC9" s="408"/>
      <c r="AD9" s="412"/>
      <c r="AE9" s="413"/>
      <c r="AF9" s="408"/>
      <c r="AG9" s="408"/>
      <c r="AH9" s="408"/>
      <c r="AI9" s="409"/>
      <c r="AJ9" s="414">
        <f>SUM(C9:AD9)</f>
        <v>0</v>
      </c>
    </row>
    <row r="10" spans="2:36" ht="14.4">
      <c r="B10" s="418" t="s">
        <v>24</v>
      </c>
      <c r="C10" s="419">
        <v>0</v>
      </c>
      <c r="D10" s="420">
        <v>0</v>
      </c>
      <c r="E10" s="420">
        <v>0</v>
      </c>
      <c r="F10" s="421">
        <v>0</v>
      </c>
      <c r="G10" s="420">
        <v>0</v>
      </c>
      <c r="H10" s="422"/>
      <c r="I10" s="423"/>
      <c r="J10" s="419">
        <v>0</v>
      </c>
      <c r="K10" s="420">
        <v>0</v>
      </c>
      <c r="L10" s="420">
        <v>0</v>
      </c>
      <c r="M10" s="421">
        <v>0</v>
      </c>
      <c r="N10" s="420">
        <v>0</v>
      </c>
      <c r="O10" s="422"/>
      <c r="P10" s="423"/>
      <c r="Q10" s="419">
        <v>0</v>
      </c>
      <c r="R10" s="420">
        <v>0</v>
      </c>
      <c r="S10" s="420">
        <v>0</v>
      </c>
      <c r="T10" s="421">
        <v>0</v>
      </c>
      <c r="U10" s="420">
        <v>0</v>
      </c>
      <c r="V10" s="422"/>
      <c r="W10" s="424"/>
      <c r="X10" s="419">
        <v>0</v>
      </c>
      <c r="Y10" s="420">
        <v>0</v>
      </c>
      <c r="Z10" s="420">
        <v>0</v>
      </c>
      <c r="AA10" s="421">
        <v>0</v>
      </c>
      <c r="AB10" s="420">
        <v>0</v>
      </c>
      <c r="AC10" s="422"/>
      <c r="AD10" s="424"/>
      <c r="AE10" s="413"/>
      <c r="AF10" s="408"/>
      <c r="AG10" s="408"/>
      <c r="AH10" s="408"/>
      <c r="AI10" s="409"/>
      <c r="AJ10" s="414">
        <f>SUM(C10:AD10)</f>
        <v>0</v>
      </c>
    </row>
    <row r="11" spans="2:36" ht="14.4">
      <c r="B11" s="418" t="s">
        <v>471</v>
      </c>
      <c r="C11" s="419">
        <v>0</v>
      </c>
      <c r="D11" s="420">
        <v>0</v>
      </c>
      <c r="E11" s="420">
        <v>0</v>
      </c>
      <c r="F11" s="421">
        <v>0</v>
      </c>
      <c r="G11" s="420">
        <v>0</v>
      </c>
      <c r="H11" s="422"/>
      <c r="I11" s="423"/>
      <c r="J11" s="419">
        <v>0</v>
      </c>
      <c r="K11" s="420">
        <v>0</v>
      </c>
      <c r="L11" s="420">
        <v>0</v>
      </c>
      <c r="M11" s="421">
        <v>0</v>
      </c>
      <c r="N11" s="420">
        <v>0</v>
      </c>
      <c r="O11" s="422"/>
      <c r="P11" s="423"/>
      <c r="Q11" s="419">
        <v>0</v>
      </c>
      <c r="R11" s="420">
        <v>0</v>
      </c>
      <c r="S11" s="420">
        <v>0</v>
      </c>
      <c r="T11" s="421">
        <v>0</v>
      </c>
      <c r="U11" s="420">
        <v>0</v>
      </c>
      <c r="V11" s="422"/>
      <c r="W11" s="424"/>
      <c r="X11" s="419">
        <v>0</v>
      </c>
      <c r="Y11" s="420">
        <v>0</v>
      </c>
      <c r="Z11" s="425">
        <v>0</v>
      </c>
      <c r="AA11" s="421">
        <v>0</v>
      </c>
      <c r="AB11" s="420">
        <v>0</v>
      </c>
      <c r="AC11" s="422"/>
      <c r="AD11" s="424"/>
      <c r="AE11" s="413"/>
      <c r="AF11" s="408"/>
      <c r="AG11" s="408"/>
      <c r="AH11" s="408"/>
      <c r="AI11" s="409"/>
      <c r="AJ11" s="414">
        <f>SUM(C11:AD11)</f>
        <v>0</v>
      </c>
    </row>
    <row r="12" spans="2:36" ht="15" thickBot="1">
      <c r="B12" s="426" t="s">
        <v>1</v>
      </c>
      <c r="C12" s="427">
        <f>SUM(C5:C9)</f>
        <v>0</v>
      </c>
      <c r="D12" s="428">
        <f t="shared" ref="D12:R12" si="4">SUM(D5:D9)</f>
        <v>0</v>
      </c>
      <c r="E12" s="428">
        <f t="shared" si="4"/>
        <v>0</v>
      </c>
      <c r="F12" s="429">
        <f t="shared" si="4"/>
        <v>0</v>
      </c>
      <c r="G12" s="428">
        <f t="shared" si="4"/>
        <v>0</v>
      </c>
      <c r="H12" s="428">
        <f t="shared" si="4"/>
        <v>0</v>
      </c>
      <c r="I12" s="430">
        <f t="shared" si="4"/>
        <v>0</v>
      </c>
      <c r="J12" s="427">
        <f t="shared" si="4"/>
        <v>0</v>
      </c>
      <c r="K12" s="428">
        <f t="shared" si="4"/>
        <v>0</v>
      </c>
      <c r="L12" s="428">
        <f t="shared" si="4"/>
        <v>0</v>
      </c>
      <c r="M12" s="429">
        <f t="shared" si="4"/>
        <v>0</v>
      </c>
      <c r="N12" s="428">
        <f t="shared" si="4"/>
        <v>0</v>
      </c>
      <c r="O12" s="428">
        <f t="shared" si="4"/>
        <v>0</v>
      </c>
      <c r="P12" s="430">
        <f t="shared" si="4"/>
        <v>0</v>
      </c>
      <c r="Q12" s="427">
        <f t="shared" si="4"/>
        <v>0</v>
      </c>
      <c r="R12" s="428">
        <f t="shared" si="4"/>
        <v>0</v>
      </c>
      <c r="S12" s="428">
        <f>SUM(S5:S9)</f>
        <v>0</v>
      </c>
      <c r="T12" s="429">
        <f>SUM(T5:T9)</f>
        <v>0</v>
      </c>
      <c r="U12" s="431">
        <f>SUM(U5:U9)</f>
        <v>0</v>
      </c>
      <c r="V12" s="428">
        <f t="shared" ref="V12:Y12" si="5">SUM(V5:V9)</f>
        <v>0</v>
      </c>
      <c r="W12" s="432">
        <f t="shared" si="5"/>
        <v>0</v>
      </c>
      <c r="X12" s="427">
        <f t="shared" si="5"/>
        <v>0</v>
      </c>
      <c r="Y12" s="428">
        <f t="shared" si="5"/>
        <v>0</v>
      </c>
      <c r="Z12" s="428">
        <f>SUM(Z5:Z9)</f>
        <v>0</v>
      </c>
      <c r="AA12" s="428">
        <f>SUM(AA5:AA9)</f>
        <v>0</v>
      </c>
      <c r="AB12" s="431">
        <f>SUM(AB5:AB9)</f>
        <v>0</v>
      </c>
      <c r="AC12" s="428">
        <f t="shared" ref="AC12:AD12" si="6">SUM(AC5:AC9)</f>
        <v>0</v>
      </c>
      <c r="AD12" s="432">
        <f t="shared" si="6"/>
        <v>0</v>
      </c>
      <c r="AE12" s="427"/>
      <c r="AF12" s="428"/>
      <c r="AG12" s="428"/>
      <c r="AH12" s="428"/>
      <c r="AI12" s="430"/>
      <c r="AJ12" s="432">
        <f>SUM(C12:AD12)</f>
        <v>0</v>
      </c>
    </row>
    <row r="13" spans="2:36" ht="15" thickBot="1">
      <c r="B13" s="433"/>
    </row>
    <row r="14" spans="2:36">
      <c r="B14" s="642" t="s">
        <v>472</v>
      </c>
      <c r="C14" s="434">
        <f>C2</f>
        <v>44192</v>
      </c>
      <c r="D14" s="383">
        <f>D2</f>
        <v>44193</v>
      </c>
      <c r="E14" s="383">
        <f t="shared" ref="E14:AI15" si="7">E2</f>
        <v>44194</v>
      </c>
      <c r="F14" s="383">
        <f t="shared" si="7"/>
        <v>44195</v>
      </c>
      <c r="G14" s="383">
        <f t="shared" si="7"/>
        <v>44196</v>
      </c>
      <c r="H14" s="384">
        <f t="shared" si="7"/>
        <v>44197</v>
      </c>
      <c r="I14" s="385">
        <f t="shared" si="7"/>
        <v>44198</v>
      </c>
      <c r="J14" s="386">
        <f t="shared" si="7"/>
        <v>44199</v>
      </c>
      <c r="K14" s="384">
        <f t="shared" si="7"/>
        <v>44200</v>
      </c>
      <c r="L14" s="384">
        <f t="shared" si="7"/>
        <v>44201</v>
      </c>
      <c r="M14" s="384">
        <f t="shared" si="7"/>
        <v>44202</v>
      </c>
      <c r="N14" s="384">
        <f t="shared" si="7"/>
        <v>44203</v>
      </c>
      <c r="O14" s="384">
        <f t="shared" si="7"/>
        <v>44204</v>
      </c>
      <c r="P14" s="385">
        <f t="shared" si="7"/>
        <v>44205</v>
      </c>
      <c r="Q14" s="386">
        <f t="shared" si="7"/>
        <v>44206</v>
      </c>
      <c r="R14" s="384">
        <f t="shared" si="7"/>
        <v>44207</v>
      </c>
      <c r="S14" s="384">
        <f t="shared" si="7"/>
        <v>44208</v>
      </c>
      <c r="T14" s="384">
        <f t="shared" si="7"/>
        <v>44209</v>
      </c>
      <c r="U14" s="387">
        <f t="shared" si="7"/>
        <v>44210</v>
      </c>
      <c r="V14" s="387">
        <f t="shared" si="7"/>
        <v>44211</v>
      </c>
      <c r="W14" s="387">
        <f t="shared" si="7"/>
        <v>44212</v>
      </c>
      <c r="X14" s="386">
        <f t="shared" si="7"/>
        <v>44213</v>
      </c>
      <c r="Y14" s="384">
        <f t="shared" si="7"/>
        <v>44214</v>
      </c>
      <c r="Z14" s="384">
        <f t="shared" si="7"/>
        <v>44215</v>
      </c>
      <c r="AA14" s="384">
        <f t="shared" si="7"/>
        <v>44216</v>
      </c>
      <c r="AB14" s="387">
        <f t="shared" si="7"/>
        <v>44217</v>
      </c>
      <c r="AC14" s="387">
        <f t="shared" si="7"/>
        <v>44218</v>
      </c>
      <c r="AD14" s="385">
        <f t="shared" si="7"/>
        <v>44219</v>
      </c>
      <c r="AE14" s="385">
        <f t="shared" si="7"/>
        <v>44220</v>
      </c>
      <c r="AF14" s="385">
        <f t="shared" si="7"/>
        <v>44221</v>
      </c>
      <c r="AG14" s="385">
        <f t="shared" si="7"/>
        <v>44222</v>
      </c>
      <c r="AH14" s="385">
        <f t="shared" si="7"/>
        <v>44223</v>
      </c>
      <c r="AI14" s="385">
        <f t="shared" si="7"/>
        <v>44224</v>
      </c>
      <c r="AJ14" s="645" t="s">
        <v>1</v>
      </c>
    </row>
    <row r="15" spans="2:36">
      <c r="B15" s="643"/>
      <c r="C15" s="391">
        <f>C3</f>
        <v>44192</v>
      </c>
      <c r="D15" s="392">
        <f>D3</f>
        <v>44193</v>
      </c>
      <c r="E15" s="392">
        <f t="shared" si="7"/>
        <v>44194</v>
      </c>
      <c r="F15" s="392">
        <f t="shared" si="7"/>
        <v>44195</v>
      </c>
      <c r="G15" s="392">
        <f t="shared" si="7"/>
        <v>44196</v>
      </c>
      <c r="H15" s="392">
        <f t="shared" si="7"/>
        <v>44197</v>
      </c>
      <c r="I15" s="393">
        <f t="shared" si="7"/>
        <v>44198</v>
      </c>
      <c r="J15" s="391">
        <f t="shared" si="7"/>
        <v>44199</v>
      </c>
      <c r="K15" s="392">
        <f t="shared" si="7"/>
        <v>44200</v>
      </c>
      <c r="L15" s="392">
        <f t="shared" si="7"/>
        <v>44201</v>
      </c>
      <c r="M15" s="392">
        <f t="shared" si="7"/>
        <v>44202</v>
      </c>
      <c r="N15" s="392">
        <f t="shared" si="7"/>
        <v>44203</v>
      </c>
      <c r="O15" s="392">
        <f t="shared" si="7"/>
        <v>44204</v>
      </c>
      <c r="P15" s="393">
        <f t="shared" si="7"/>
        <v>44205</v>
      </c>
      <c r="Q15" s="391">
        <f t="shared" si="7"/>
        <v>44206</v>
      </c>
      <c r="R15" s="392">
        <f t="shared" si="7"/>
        <v>44207</v>
      </c>
      <c r="S15" s="392">
        <f t="shared" si="7"/>
        <v>44208</v>
      </c>
      <c r="T15" s="392">
        <f t="shared" si="7"/>
        <v>44209</v>
      </c>
      <c r="U15" s="394">
        <f t="shared" si="7"/>
        <v>44210</v>
      </c>
      <c r="V15" s="394">
        <f t="shared" si="7"/>
        <v>44211</v>
      </c>
      <c r="W15" s="394">
        <f t="shared" si="7"/>
        <v>44212</v>
      </c>
      <c r="X15" s="391">
        <f t="shared" si="7"/>
        <v>44213</v>
      </c>
      <c r="Y15" s="392">
        <f t="shared" si="7"/>
        <v>44214</v>
      </c>
      <c r="Z15" s="392">
        <f t="shared" si="7"/>
        <v>44215</v>
      </c>
      <c r="AA15" s="392">
        <f t="shared" si="7"/>
        <v>44216</v>
      </c>
      <c r="AB15" s="394">
        <f t="shared" si="7"/>
        <v>44217</v>
      </c>
      <c r="AC15" s="394">
        <f t="shared" si="7"/>
        <v>44218</v>
      </c>
      <c r="AD15" s="393">
        <f t="shared" si="7"/>
        <v>44219</v>
      </c>
      <c r="AE15" s="393">
        <f t="shared" si="7"/>
        <v>44220</v>
      </c>
      <c r="AF15" s="393">
        <f t="shared" si="7"/>
        <v>44221</v>
      </c>
      <c r="AG15" s="393">
        <f t="shared" si="7"/>
        <v>44222</v>
      </c>
      <c r="AH15" s="393">
        <f t="shared" si="7"/>
        <v>44223</v>
      </c>
      <c r="AI15" s="393">
        <f t="shared" si="7"/>
        <v>44224</v>
      </c>
      <c r="AJ15" s="646"/>
    </row>
    <row r="16" spans="2:36">
      <c r="B16" s="644"/>
      <c r="C16" s="398"/>
      <c r="D16" s="399"/>
      <c r="E16" s="399" t="s">
        <v>473</v>
      </c>
      <c r="F16" s="399"/>
      <c r="G16" s="399"/>
      <c r="H16" s="399"/>
      <c r="I16" s="400"/>
      <c r="J16" s="398" t="s">
        <v>299</v>
      </c>
      <c r="K16" s="399" t="s">
        <v>300</v>
      </c>
      <c r="L16" s="399" t="s">
        <v>301</v>
      </c>
      <c r="M16" s="399" t="s">
        <v>302</v>
      </c>
      <c r="N16" s="399"/>
      <c r="O16" s="399"/>
      <c r="P16" s="400"/>
      <c r="Q16" s="398" t="s">
        <v>304</v>
      </c>
      <c r="R16" s="399" t="s">
        <v>305</v>
      </c>
      <c r="S16" s="399" t="s">
        <v>306</v>
      </c>
      <c r="T16" s="399" t="s">
        <v>307</v>
      </c>
      <c r="U16" s="401" t="s">
        <v>308</v>
      </c>
      <c r="V16" s="401"/>
      <c r="W16" s="401"/>
      <c r="X16" s="398" t="s">
        <v>309</v>
      </c>
      <c r="Y16" s="399" t="s">
        <v>310</v>
      </c>
      <c r="Z16" s="399" t="s">
        <v>311</v>
      </c>
      <c r="AA16" s="399" t="s">
        <v>312</v>
      </c>
      <c r="AB16" s="401" t="s">
        <v>313</v>
      </c>
      <c r="AC16" s="401"/>
      <c r="AD16" s="400"/>
      <c r="AE16" s="398" t="s">
        <v>314</v>
      </c>
      <c r="AF16" s="399" t="s">
        <v>315</v>
      </c>
      <c r="AG16" s="399" t="s">
        <v>316</v>
      </c>
      <c r="AH16" s="399" t="s">
        <v>317</v>
      </c>
      <c r="AI16" s="400"/>
      <c r="AJ16" s="646"/>
    </row>
    <row r="17" spans="2:36" ht="14.4">
      <c r="B17" s="404" t="s">
        <v>0</v>
      </c>
      <c r="C17" s="405">
        <f t="shared" ref="C17:AD23" si="8">IF(C5/8=0,0,IF(C5/8&lt;=1,1,ROUNDUP(C5/8,0)))</f>
        <v>0</v>
      </c>
      <c r="D17" s="406">
        <f t="shared" si="8"/>
        <v>0</v>
      </c>
      <c r="E17" s="406">
        <f t="shared" si="8"/>
        <v>0</v>
      </c>
      <c r="F17" s="406">
        <f t="shared" si="8"/>
        <v>0</v>
      </c>
      <c r="G17" s="406">
        <f t="shared" si="8"/>
        <v>0</v>
      </c>
      <c r="H17" s="406">
        <f t="shared" si="8"/>
        <v>0</v>
      </c>
      <c r="I17" s="435">
        <f t="shared" si="8"/>
        <v>0</v>
      </c>
      <c r="J17" s="405">
        <f t="shared" si="8"/>
        <v>0</v>
      </c>
      <c r="K17" s="406">
        <f t="shared" si="8"/>
        <v>0</v>
      </c>
      <c r="L17" s="406">
        <f t="shared" si="8"/>
        <v>0</v>
      </c>
      <c r="M17" s="406">
        <f t="shared" si="8"/>
        <v>0</v>
      </c>
      <c r="N17" s="407">
        <f t="shared" si="8"/>
        <v>0</v>
      </c>
      <c r="O17" s="406">
        <f t="shared" si="8"/>
        <v>0</v>
      </c>
      <c r="P17" s="435">
        <f t="shared" si="8"/>
        <v>0</v>
      </c>
      <c r="Q17" s="405">
        <f t="shared" si="8"/>
        <v>0</v>
      </c>
      <c r="R17" s="407">
        <f t="shared" si="8"/>
        <v>0</v>
      </c>
      <c r="S17" s="406">
        <f t="shared" si="8"/>
        <v>0</v>
      </c>
      <c r="T17" s="406">
        <f t="shared" si="8"/>
        <v>0</v>
      </c>
      <c r="U17" s="435">
        <f t="shared" si="8"/>
        <v>0</v>
      </c>
      <c r="V17" s="435">
        <f t="shared" si="8"/>
        <v>0</v>
      </c>
      <c r="W17" s="435">
        <f t="shared" si="8"/>
        <v>0</v>
      </c>
      <c r="X17" s="405">
        <f t="shared" si="8"/>
        <v>0</v>
      </c>
      <c r="Y17" s="406">
        <f t="shared" si="8"/>
        <v>0</v>
      </c>
      <c r="Z17" s="406">
        <f t="shared" si="8"/>
        <v>0</v>
      </c>
      <c r="AA17" s="406">
        <f t="shared" si="8"/>
        <v>0</v>
      </c>
      <c r="AB17" s="435">
        <f t="shared" si="8"/>
        <v>0</v>
      </c>
      <c r="AC17" s="435">
        <f t="shared" si="8"/>
        <v>0</v>
      </c>
      <c r="AD17" s="436">
        <f t="shared" si="8"/>
        <v>0</v>
      </c>
      <c r="AE17" s="405"/>
      <c r="AF17" s="406"/>
      <c r="AG17" s="406"/>
      <c r="AH17" s="406"/>
      <c r="AI17" s="436"/>
      <c r="AJ17" s="414">
        <f>SUM(C17:AD17)</f>
        <v>0</v>
      </c>
    </row>
    <row r="18" spans="2:36" ht="14.4">
      <c r="B18" s="404" t="s">
        <v>21</v>
      </c>
      <c r="C18" s="405">
        <f t="shared" si="8"/>
        <v>0</v>
      </c>
      <c r="D18" s="406">
        <f t="shared" si="8"/>
        <v>0</v>
      </c>
      <c r="E18" s="406">
        <f t="shared" si="8"/>
        <v>0</v>
      </c>
      <c r="F18" s="406">
        <f t="shared" si="8"/>
        <v>0</v>
      </c>
      <c r="G18" s="406">
        <f t="shared" si="8"/>
        <v>0</v>
      </c>
      <c r="H18" s="406">
        <f t="shared" si="8"/>
        <v>0</v>
      </c>
      <c r="I18" s="435">
        <f t="shared" si="8"/>
        <v>0</v>
      </c>
      <c r="J18" s="405">
        <f t="shared" si="8"/>
        <v>0</v>
      </c>
      <c r="K18" s="406">
        <f t="shared" si="8"/>
        <v>0</v>
      </c>
      <c r="L18" s="406">
        <f t="shared" si="8"/>
        <v>0</v>
      </c>
      <c r="M18" s="406">
        <f t="shared" si="8"/>
        <v>0</v>
      </c>
      <c r="N18" s="406">
        <f t="shared" si="8"/>
        <v>0</v>
      </c>
      <c r="O18" s="406">
        <f t="shared" si="8"/>
        <v>0</v>
      </c>
      <c r="P18" s="435">
        <f t="shared" si="8"/>
        <v>0</v>
      </c>
      <c r="Q18" s="405">
        <f t="shared" si="8"/>
        <v>0</v>
      </c>
      <c r="R18" s="407">
        <f t="shared" si="8"/>
        <v>0</v>
      </c>
      <c r="S18" s="406">
        <f t="shared" si="8"/>
        <v>0</v>
      </c>
      <c r="T18" s="406">
        <f t="shared" si="8"/>
        <v>0</v>
      </c>
      <c r="U18" s="435">
        <f t="shared" si="8"/>
        <v>0</v>
      </c>
      <c r="V18" s="435">
        <f t="shared" si="8"/>
        <v>0</v>
      </c>
      <c r="W18" s="435">
        <f t="shared" si="8"/>
        <v>0</v>
      </c>
      <c r="X18" s="405">
        <f t="shared" si="8"/>
        <v>0</v>
      </c>
      <c r="Y18" s="406">
        <f t="shared" si="8"/>
        <v>0</v>
      </c>
      <c r="Z18" s="406">
        <f t="shared" si="8"/>
        <v>0</v>
      </c>
      <c r="AA18" s="406">
        <f t="shared" si="8"/>
        <v>0</v>
      </c>
      <c r="AB18" s="435">
        <f t="shared" si="8"/>
        <v>0</v>
      </c>
      <c r="AC18" s="435">
        <f t="shared" si="8"/>
        <v>0</v>
      </c>
      <c r="AD18" s="436">
        <f t="shared" si="8"/>
        <v>0</v>
      </c>
      <c r="AE18" s="405"/>
      <c r="AF18" s="406"/>
      <c r="AG18" s="406"/>
      <c r="AH18" s="406"/>
      <c r="AI18" s="436"/>
      <c r="AJ18" s="414">
        <f>SUM(C18:AD18)</f>
        <v>0</v>
      </c>
    </row>
    <row r="19" spans="2:36" ht="14.4">
      <c r="B19" s="404" t="s">
        <v>22</v>
      </c>
      <c r="C19" s="405">
        <f>IF(C7/8=0,0,IF(C7/8&lt;=1,1,ROUNDUP(C7/8,0)))</f>
        <v>0</v>
      </c>
      <c r="D19" s="406">
        <f t="shared" si="8"/>
        <v>0</v>
      </c>
      <c r="E19" s="406">
        <f t="shared" si="8"/>
        <v>0</v>
      </c>
      <c r="F19" s="406">
        <f t="shared" si="8"/>
        <v>0</v>
      </c>
      <c r="G19" s="406">
        <f t="shared" si="8"/>
        <v>0</v>
      </c>
      <c r="H19" s="406">
        <f t="shared" si="8"/>
        <v>0</v>
      </c>
      <c r="I19" s="435">
        <f t="shared" si="8"/>
        <v>0</v>
      </c>
      <c r="J19" s="405">
        <f t="shared" si="8"/>
        <v>0</v>
      </c>
      <c r="K19" s="406">
        <f t="shared" si="8"/>
        <v>0</v>
      </c>
      <c r="L19" s="406">
        <f t="shared" si="8"/>
        <v>0</v>
      </c>
      <c r="M19" s="406">
        <f t="shared" si="8"/>
        <v>0</v>
      </c>
      <c r="N19" s="406">
        <f t="shared" si="8"/>
        <v>0</v>
      </c>
      <c r="O19" s="406">
        <f t="shared" si="8"/>
        <v>0</v>
      </c>
      <c r="P19" s="435">
        <f t="shared" si="8"/>
        <v>0</v>
      </c>
      <c r="Q19" s="405">
        <f t="shared" si="8"/>
        <v>0</v>
      </c>
      <c r="R19" s="407">
        <f t="shared" si="8"/>
        <v>0</v>
      </c>
      <c r="S19" s="406">
        <f t="shared" si="8"/>
        <v>0</v>
      </c>
      <c r="T19" s="406">
        <f t="shared" si="8"/>
        <v>0</v>
      </c>
      <c r="U19" s="435">
        <f t="shared" si="8"/>
        <v>0</v>
      </c>
      <c r="V19" s="435">
        <f t="shared" si="8"/>
        <v>0</v>
      </c>
      <c r="W19" s="435">
        <f t="shared" si="8"/>
        <v>0</v>
      </c>
      <c r="X19" s="405">
        <f t="shared" si="8"/>
        <v>0</v>
      </c>
      <c r="Y19" s="406">
        <f t="shared" si="8"/>
        <v>0</v>
      </c>
      <c r="Z19" s="406">
        <f t="shared" si="8"/>
        <v>0</v>
      </c>
      <c r="AA19" s="406">
        <f t="shared" si="8"/>
        <v>0</v>
      </c>
      <c r="AB19" s="435">
        <f t="shared" si="8"/>
        <v>0</v>
      </c>
      <c r="AC19" s="435">
        <f t="shared" si="8"/>
        <v>0</v>
      </c>
      <c r="AD19" s="436">
        <f t="shared" si="8"/>
        <v>0</v>
      </c>
      <c r="AE19" s="405"/>
      <c r="AF19" s="406"/>
      <c r="AG19" s="406"/>
      <c r="AH19" s="406"/>
      <c r="AI19" s="436"/>
      <c r="AJ19" s="414">
        <f>SUM(C19:AD19)</f>
        <v>0</v>
      </c>
    </row>
    <row r="20" spans="2:36" ht="14.4" hidden="1">
      <c r="B20" s="404" t="s">
        <v>24</v>
      </c>
      <c r="C20" s="405">
        <f t="shared" ref="C20:R23" si="9">IF(C8/8=0,0,IF(C8/8&lt;=1,1,ROUNDUP(C8/8,0)))</f>
        <v>0</v>
      </c>
      <c r="D20" s="406">
        <f t="shared" si="9"/>
        <v>0</v>
      </c>
      <c r="E20" s="406">
        <f t="shared" si="9"/>
        <v>0</v>
      </c>
      <c r="F20" s="406">
        <f t="shared" si="9"/>
        <v>0</v>
      </c>
      <c r="G20" s="406">
        <f t="shared" si="9"/>
        <v>0</v>
      </c>
      <c r="H20" s="406">
        <f t="shared" si="9"/>
        <v>0</v>
      </c>
      <c r="I20" s="435">
        <f t="shared" si="9"/>
        <v>0</v>
      </c>
      <c r="J20" s="405">
        <f t="shared" si="9"/>
        <v>0</v>
      </c>
      <c r="K20" s="406">
        <f t="shared" si="9"/>
        <v>0</v>
      </c>
      <c r="L20" s="406">
        <f t="shared" si="9"/>
        <v>0</v>
      </c>
      <c r="M20" s="406">
        <f t="shared" si="9"/>
        <v>0</v>
      </c>
      <c r="N20" s="406">
        <f t="shared" si="9"/>
        <v>0</v>
      </c>
      <c r="O20" s="406">
        <f t="shared" si="9"/>
        <v>0</v>
      </c>
      <c r="P20" s="435">
        <f t="shared" si="9"/>
        <v>0</v>
      </c>
      <c r="Q20" s="405">
        <f t="shared" si="9"/>
        <v>0</v>
      </c>
      <c r="R20" s="407">
        <f t="shared" si="9"/>
        <v>0</v>
      </c>
      <c r="S20" s="406">
        <f t="shared" si="8"/>
        <v>0</v>
      </c>
      <c r="T20" s="406">
        <f t="shared" si="8"/>
        <v>0</v>
      </c>
      <c r="U20" s="435">
        <f t="shared" si="8"/>
        <v>0</v>
      </c>
      <c r="V20" s="435">
        <f t="shared" si="8"/>
        <v>0</v>
      </c>
      <c r="W20" s="435">
        <f t="shared" si="8"/>
        <v>0</v>
      </c>
      <c r="X20" s="405">
        <f t="shared" si="8"/>
        <v>0</v>
      </c>
      <c r="Y20" s="406">
        <f t="shared" si="8"/>
        <v>0</v>
      </c>
      <c r="Z20" s="406">
        <f t="shared" si="8"/>
        <v>0</v>
      </c>
      <c r="AA20" s="406">
        <f t="shared" si="8"/>
        <v>0</v>
      </c>
      <c r="AB20" s="435">
        <f t="shared" si="8"/>
        <v>0</v>
      </c>
      <c r="AC20" s="435">
        <f t="shared" si="8"/>
        <v>0</v>
      </c>
      <c r="AD20" s="436">
        <f t="shared" si="8"/>
        <v>0</v>
      </c>
      <c r="AE20" s="405"/>
      <c r="AF20" s="406"/>
      <c r="AG20" s="406"/>
      <c r="AH20" s="406"/>
      <c r="AI20" s="436"/>
      <c r="AJ20" s="414">
        <f t="shared" ref="AJ20" si="10">SUM(C20:U20)</f>
        <v>0</v>
      </c>
    </row>
    <row r="21" spans="2:36" ht="14.4">
      <c r="B21" s="417" t="s">
        <v>23</v>
      </c>
      <c r="C21" s="405">
        <f t="shared" si="9"/>
        <v>0</v>
      </c>
      <c r="D21" s="406">
        <f t="shared" si="8"/>
        <v>0</v>
      </c>
      <c r="E21" s="406">
        <f t="shared" si="8"/>
        <v>0</v>
      </c>
      <c r="F21" s="406">
        <f t="shared" si="8"/>
        <v>0</v>
      </c>
      <c r="G21" s="406">
        <f t="shared" si="8"/>
        <v>0</v>
      </c>
      <c r="H21" s="406">
        <f t="shared" si="8"/>
        <v>0</v>
      </c>
      <c r="I21" s="435">
        <f t="shared" si="8"/>
        <v>0</v>
      </c>
      <c r="J21" s="405">
        <f t="shared" si="8"/>
        <v>0</v>
      </c>
      <c r="K21" s="406">
        <f t="shared" si="8"/>
        <v>0</v>
      </c>
      <c r="L21" s="406">
        <f t="shared" si="8"/>
        <v>0</v>
      </c>
      <c r="M21" s="406">
        <f t="shared" si="8"/>
        <v>0</v>
      </c>
      <c r="N21" s="406">
        <f t="shared" si="8"/>
        <v>0</v>
      </c>
      <c r="O21" s="406">
        <f t="shared" si="8"/>
        <v>0</v>
      </c>
      <c r="P21" s="435">
        <f t="shared" si="8"/>
        <v>0</v>
      </c>
      <c r="Q21" s="405">
        <f t="shared" si="8"/>
        <v>0</v>
      </c>
      <c r="R21" s="407">
        <f t="shared" si="8"/>
        <v>0</v>
      </c>
      <c r="S21" s="406">
        <f t="shared" si="8"/>
        <v>0</v>
      </c>
      <c r="T21" s="406">
        <f t="shared" si="8"/>
        <v>0</v>
      </c>
      <c r="U21" s="435">
        <f t="shared" si="8"/>
        <v>0</v>
      </c>
      <c r="V21" s="435">
        <f t="shared" si="8"/>
        <v>0</v>
      </c>
      <c r="W21" s="435">
        <f t="shared" si="8"/>
        <v>0</v>
      </c>
      <c r="X21" s="405">
        <f t="shared" si="8"/>
        <v>0</v>
      </c>
      <c r="Y21" s="406">
        <f t="shared" si="8"/>
        <v>0</v>
      </c>
      <c r="Z21" s="406">
        <f t="shared" si="8"/>
        <v>0</v>
      </c>
      <c r="AA21" s="406">
        <f t="shared" si="8"/>
        <v>0</v>
      </c>
      <c r="AB21" s="435">
        <f t="shared" si="8"/>
        <v>0</v>
      </c>
      <c r="AC21" s="435">
        <f t="shared" si="8"/>
        <v>0</v>
      </c>
      <c r="AD21" s="436">
        <f t="shared" si="8"/>
        <v>0</v>
      </c>
      <c r="AE21" s="405"/>
      <c r="AF21" s="406"/>
      <c r="AG21" s="406"/>
      <c r="AH21" s="406"/>
      <c r="AI21" s="436"/>
      <c r="AJ21" s="414">
        <f>SUM(C21:AD21)</f>
        <v>0</v>
      </c>
    </row>
    <row r="22" spans="2:36" ht="14.4">
      <c r="B22" s="418" t="s">
        <v>24</v>
      </c>
      <c r="C22" s="405">
        <f t="shared" si="9"/>
        <v>0</v>
      </c>
      <c r="D22" s="406">
        <f t="shared" si="9"/>
        <v>0</v>
      </c>
      <c r="E22" s="435">
        <f t="shared" si="9"/>
        <v>0</v>
      </c>
      <c r="F22" s="406">
        <f t="shared" si="9"/>
        <v>0</v>
      </c>
      <c r="G22" s="406">
        <f t="shared" si="9"/>
        <v>0</v>
      </c>
      <c r="H22" s="406">
        <f t="shared" si="9"/>
        <v>0</v>
      </c>
      <c r="I22" s="437">
        <f t="shared" si="9"/>
        <v>0</v>
      </c>
      <c r="J22" s="405">
        <f t="shared" si="9"/>
        <v>0</v>
      </c>
      <c r="K22" s="435">
        <f t="shared" si="9"/>
        <v>0</v>
      </c>
      <c r="L22" s="406">
        <f t="shared" si="9"/>
        <v>0</v>
      </c>
      <c r="M22" s="406">
        <f t="shared" si="9"/>
        <v>0</v>
      </c>
      <c r="N22" s="406">
        <f t="shared" si="9"/>
        <v>0</v>
      </c>
      <c r="O22" s="407">
        <f t="shared" si="9"/>
        <v>0</v>
      </c>
      <c r="P22" s="435">
        <f t="shared" si="9"/>
        <v>0</v>
      </c>
      <c r="Q22" s="405">
        <f t="shared" si="9"/>
        <v>0</v>
      </c>
      <c r="R22" s="407">
        <f t="shared" si="9"/>
        <v>0</v>
      </c>
      <c r="S22" s="406">
        <f t="shared" si="8"/>
        <v>0</v>
      </c>
      <c r="T22" s="435">
        <f t="shared" si="8"/>
        <v>0</v>
      </c>
      <c r="U22" s="406">
        <f t="shared" si="8"/>
        <v>0</v>
      </c>
      <c r="V22" s="406">
        <f t="shared" si="8"/>
        <v>0</v>
      </c>
      <c r="W22" s="406">
        <f t="shared" si="8"/>
        <v>0</v>
      </c>
      <c r="X22" s="405">
        <f t="shared" si="8"/>
        <v>0</v>
      </c>
      <c r="Y22" s="406">
        <f t="shared" si="8"/>
        <v>0</v>
      </c>
      <c r="Z22" s="435">
        <f t="shared" si="8"/>
        <v>0</v>
      </c>
      <c r="AA22" s="406">
        <f t="shared" si="8"/>
        <v>0</v>
      </c>
      <c r="AB22" s="406">
        <f t="shared" si="8"/>
        <v>0</v>
      </c>
      <c r="AC22" s="406">
        <f t="shared" si="8"/>
        <v>0</v>
      </c>
      <c r="AD22" s="414">
        <f t="shared" si="8"/>
        <v>0</v>
      </c>
      <c r="AE22" s="405"/>
      <c r="AF22" s="406"/>
      <c r="AG22" s="406"/>
      <c r="AH22" s="406"/>
      <c r="AI22" s="436"/>
      <c r="AJ22" s="414">
        <f>SUM(C22:AD22)</f>
        <v>0</v>
      </c>
    </row>
    <row r="23" spans="2:36" ht="14.4">
      <c r="B23" s="418" t="s">
        <v>471</v>
      </c>
      <c r="C23" s="405">
        <f t="shared" si="9"/>
        <v>0</v>
      </c>
      <c r="D23" s="406">
        <f t="shared" si="9"/>
        <v>0</v>
      </c>
      <c r="E23" s="435">
        <f t="shared" si="9"/>
        <v>0</v>
      </c>
      <c r="F23" s="406">
        <f t="shared" si="9"/>
        <v>0</v>
      </c>
      <c r="G23" s="406">
        <f t="shared" si="9"/>
        <v>0</v>
      </c>
      <c r="H23" s="406">
        <f t="shared" si="9"/>
        <v>0</v>
      </c>
      <c r="I23" s="437">
        <f t="shared" si="9"/>
        <v>0</v>
      </c>
      <c r="J23" s="405">
        <f t="shared" si="9"/>
        <v>0</v>
      </c>
      <c r="K23" s="435">
        <f t="shared" si="9"/>
        <v>0</v>
      </c>
      <c r="L23" s="406">
        <f t="shared" si="9"/>
        <v>0</v>
      </c>
      <c r="M23" s="406">
        <f t="shared" si="9"/>
        <v>0</v>
      </c>
      <c r="N23" s="406">
        <f t="shared" si="9"/>
        <v>0</v>
      </c>
      <c r="O23" s="407">
        <f t="shared" si="9"/>
        <v>0</v>
      </c>
      <c r="P23" s="435">
        <f t="shared" si="9"/>
        <v>0</v>
      </c>
      <c r="Q23" s="405">
        <f t="shared" si="9"/>
        <v>0</v>
      </c>
      <c r="R23" s="407">
        <f t="shared" si="9"/>
        <v>0</v>
      </c>
      <c r="S23" s="406">
        <f t="shared" si="8"/>
        <v>0</v>
      </c>
      <c r="T23" s="435">
        <f t="shared" si="8"/>
        <v>0</v>
      </c>
      <c r="U23" s="406">
        <f t="shared" si="8"/>
        <v>0</v>
      </c>
      <c r="V23" s="406">
        <f t="shared" si="8"/>
        <v>0</v>
      </c>
      <c r="W23" s="406">
        <f t="shared" si="8"/>
        <v>0</v>
      </c>
      <c r="X23" s="405">
        <f t="shared" si="8"/>
        <v>0</v>
      </c>
      <c r="Y23" s="406">
        <f t="shared" si="8"/>
        <v>0</v>
      </c>
      <c r="Z23" s="435">
        <f t="shared" si="8"/>
        <v>0</v>
      </c>
      <c r="AA23" s="406">
        <f t="shared" si="8"/>
        <v>0</v>
      </c>
      <c r="AB23" s="406">
        <f t="shared" si="8"/>
        <v>0</v>
      </c>
      <c r="AC23" s="406">
        <f t="shared" si="8"/>
        <v>0</v>
      </c>
      <c r="AD23" s="414">
        <f t="shared" si="8"/>
        <v>0</v>
      </c>
      <c r="AE23" s="405"/>
      <c r="AF23" s="406"/>
      <c r="AG23" s="406"/>
      <c r="AH23" s="406"/>
      <c r="AI23" s="436"/>
      <c r="AJ23" s="414">
        <f>SUM(C23:AD23)</f>
        <v>0</v>
      </c>
    </row>
    <row r="24" spans="2:36" ht="15" thickBot="1">
      <c r="B24" s="426" t="s">
        <v>1</v>
      </c>
      <c r="C24" s="427">
        <f>SUM(C17:C23)</f>
        <v>0</v>
      </c>
      <c r="D24" s="428">
        <f>SUM(D17:D23)</f>
        <v>0</v>
      </c>
      <c r="E24" s="431">
        <f>SUM(E17:E23)</f>
        <v>0</v>
      </c>
      <c r="F24" s="428">
        <f t="shared" ref="F24:AD24" si="11">SUM(F17:F23)</f>
        <v>0</v>
      </c>
      <c r="G24" s="428">
        <f t="shared" si="11"/>
        <v>0</v>
      </c>
      <c r="H24" s="428">
        <f t="shared" si="11"/>
        <v>0</v>
      </c>
      <c r="I24" s="438">
        <f t="shared" si="11"/>
        <v>0</v>
      </c>
      <c r="J24" s="427">
        <f t="shared" si="11"/>
        <v>0</v>
      </c>
      <c r="K24" s="431">
        <f t="shared" si="11"/>
        <v>0</v>
      </c>
      <c r="L24" s="428">
        <f t="shared" si="11"/>
        <v>0</v>
      </c>
      <c r="M24" s="428">
        <f t="shared" si="11"/>
        <v>0</v>
      </c>
      <c r="N24" s="428">
        <f t="shared" si="11"/>
        <v>0</v>
      </c>
      <c r="O24" s="429">
        <f t="shared" si="11"/>
        <v>0</v>
      </c>
      <c r="P24" s="431">
        <f t="shared" si="11"/>
        <v>0</v>
      </c>
      <c r="Q24" s="427">
        <f t="shared" si="11"/>
        <v>0</v>
      </c>
      <c r="R24" s="429">
        <f t="shared" si="11"/>
        <v>0</v>
      </c>
      <c r="S24" s="428">
        <f t="shared" si="11"/>
        <v>0</v>
      </c>
      <c r="T24" s="431">
        <f t="shared" si="11"/>
        <v>0</v>
      </c>
      <c r="U24" s="428">
        <f t="shared" si="11"/>
        <v>0</v>
      </c>
      <c r="V24" s="428">
        <f t="shared" si="11"/>
        <v>0</v>
      </c>
      <c r="W24" s="428">
        <f t="shared" si="11"/>
        <v>0</v>
      </c>
      <c r="X24" s="427">
        <f t="shared" si="11"/>
        <v>0</v>
      </c>
      <c r="Y24" s="428">
        <f t="shared" si="11"/>
        <v>0</v>
      </c>
      <c r="Z24" s="431">
        <f t="shared" si="11"/>
        <v>0</v>
      </c>
      <c r="AA24" s="428">
        <f t="shared" si="11"/>
        <v>0</v>
      </c>
      <c r="AB24" s="428">
        <f t="shared" si="11"/>
        <v>0</v>
      </c>
      <c r="AC24" s="428">
        <f t="shared" si="11"/>
        <v>0</v>
      </c>
      <c r="AD24" s="432">
        <f t="shared" si="11"/>
        <v>0</v>
      </c>
      <c r="AE24" s="427"/>
      <c r="AF24" s="428"/>
      <c r="AG24" s="428"/>
      <c r="AH24" s="428"/>
      <c r="AI24" s="430"/>
      <c r="AJ24" s="432">
        <f>SUM(C24:AD24)</f>
        <v>0</v>
      </c>
    </row>
    <row r="25" spans="2:36" ht="13.8" thickBot="1">
      <c r="C25" s="439" t="s">
        <v>474</v>
      </c>
      <c r="T25" s="440"/>
      <c r="U25" s="440"/>
      <c r="V25" s="440"/>
      <c r="W25" s="440"/>
      <c r="AH25" s="441" t="s">
        <v>475</v>
      </c>
      <c r="AI25" s="442"/>
      <c r="AJ25" s="443">
        <f>SUM(AJ17:AJ24)</f>
        <v>0</v>
      </c>
    </row>
    <row r="26" spans="2:36" hidden="1">
      <c r="E26" t="s">
        <v>476</v>
      </c>
      <c r="F26" s="444">
        <v>8</v>
      </c>
      <c r="G26" t="s">
        <v>2</v>
      </c>
      <c r="H26" t="s">
        <v>3</v>
      </c>
      <c r="J26" t="s">
        <v>477</v>
      </c>
      <c r="K26" t="s">
        <v>478</v>
      </c>
    </row>
    <row r="27" spans="2:36" hidden="1">
      <c r="D27" t="s">
        <v>0</v>
      </c>
      <c r="E27">
        <v>22</v>
      </c>
      <c r="F27">
        <f>E27*$F$26</f>
        <v>176</v>
      </c>
      <c r="G27">
        <v>1.1299999999999999</v>
      </c>
      <c r="H27">
        <f>F27*G27</f>
        <v>198.88</v>
      </c>
      <c r="J27" s="445">
        <v>5000</v>
      </c>
      <c r="K27" s="446">
        <f>H27*J27</f>
        <v>994400</v>
      </c>
    </row>
    <row r="28" spans="2:36" hidden="1">
      <c r="D28" t="s">
        <v>318</v>
      </c>
      <c r="E28">
        <v>13</v>
      </c>
      <c r="F28">
        <f>E28*$F$26</f>
        <v>104</v>
      </c>
      <c r="G28">
        <v>0.55000000000000004</v>
      </c>
      <c r="H28">
        <f>F28*G28</f>
        <v>57.2</v>
      </c>
      <c r="J28" s="445">
        <v>30000</v>
      </c>
      <c r="K28" s="446">
        <f>H28*J28</f>
        <v>1716000</v>
      </c>
    </row>
    <row r="29" spans="2:36" hidden="1">
      <c r="D29" t="s">
        <v>479</v>
      </c>
      <c r="E29">
        <v>13</v>
      </c>
      <c r="F29">
        <f>E29*$F$26</f>
        <v>104</v>
      </c>
      <c r="G29">
        <v>0.26</v>
      </c>
      <c r="H29">
        <f>F29*G29</f>
        <v>27.04</v>
      </c>
      <c r="J29" s="445">
        <v>70000</v>
      </c>
      <c r="K29" s="446">
        <f>H29*J29</f>
        <v>1892800</v>
      </c>
      <c r="P29" s="447"/>
      <c r="Q29" s="447"/>
      <c r="X29" s="447"/>
    </row>
    <row r="30" spans="2:36" hidden="1">
      <c r="K30" s="448">
        <f>SUM(K27:K29)</f>
        <v>4603200</v>
      </c>
    </row>
    <row r="32" spans="2:36">
      <c r="E32" s="439"/>
      <c r="F32" s="449"/>
      <c r="G32" s="450"/>
    </row>
    <row r="33" spans="5:7">
      <c r="E33" s="439"/>
      <c r="F33" s="449"/>
      <c r="G33" s="450"/>
    </row>
    <row r="34" spans="5:7">
      <c r="E34" s="439"/>
      <c r="F34" s="449"/>
      <c r="G34" s="450"/>
    </row>
    <row r="35" spans="5:7">
      <c r="E35" s="439"/>
      <c r="F35" s="449"/>
      <c r="G35" s="450"/>
    </row>
  </sheetData>
  <mergeCells count="4">
    <mergeCell ref="B2:B4"/>
    <mergeCell ref="AJ2:AJ4"/>
    <mergeCell ref="B14:B16"/>
    <mergeCell ref="AJ14:AJ16"/>
  </mergeCells>
  <phoneticPr fontId="31"/>
  <conditionalFormatting sqref="C2">
    <cfRule type="containsBlanks" dxfId="5" priority="1" stopIfTrue="1">
      <formula>LEN(TRIM(C2))=0</formula>
    </cfRule>
  </conditionalFormatting>
  <pageMargins left="0.78740157480314965" right="0.78740157480314965" top="0.98425196850393704" bottom="0.98425196850393704" header="0.51181102362204722" footer="0.51181102362204722"/>
  <pageSetup paperSize="9" scale="61"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1E12E-EEFF-4C90-BC7A-06F21045006E}">
  <dimension ref="A2:N20"/>
  <sheetViews>
    <sheetView showGridLines="0" tabSelected="1" view="pageBreakPreview" topLeftCell="A13" zoomScale="85" zoomScaleNormal="85" zoomScaleSheetLayoutView="85" workbookViewId="0">
      <selection activeCell="E19" sqref="E19"/>
    </sheetView>
  </sheetViews>
  <sheetFormatPr defaultRowHeight="15"/>
  <cols>
    <col min="1" max="2" width="1.33203125" style="180" customWidth="1"/>
    <col min="3" max="3" width="12" style="180" customWidth="1"/>
    <col min="4" max="5" width="6.77734375" style="180" customWidth="1"/>
    <col min="6" max="6" width="18.109375" style="180" customWidth="1"/>
    <col min="7" max="9" width="21.33203125" style="180" customWidth="1"/>
    <col min="10" max="11" width="20.44140625" style="180" customWidth="1"/>
    <col min="12" max="13" width="1.21875" style="180" customWidth="1"/>
    <col min="14" max="14" width="8.77734375" style="180"/>
  </cols>
  <sheetData>
    <row r="2" spans="3:12" ht="30">
      <c r="C2" s="605" t="s">
        <v>1497</v>
      </c>
      <c r="D2" s="595"/>
      <c r="E2" s="595"/>
      <c r="F2" s="595"/>
      <c r="G2" s="595"/>
      <c r="H2" s="595"/>
      <c r="I2" s="595"/>
      <c r="J2" s="595"/>
      <c r="K2" s="595"/>
      <c r="L2" s="595"/>
    </row>
    <row r="3" spans="3:12" ht="18.600000000000001">
      <c r="L3" s="604" t="s">
        <v>1493</v>
      </c>
    </row>
    <row r="5" spans="3:12" ht="18.600000000000001">
      <c r="C5" s="477" t="s">
        <v>1499</v>
      </c>
    </row>
    <row r="6" spans="3:12" ht="15.6" thickBot="1"/>
    <row r="7" spans="3:12">
      <c r="C7" s="659" t="s">
        <v>99</v>
      </c>
      <c r="D7" s="660"/>
      <c r="E7" s="661"/>
      <c r="F7" s="662" t="s">
        <v>1456</v>
      </c>
      <c r="G7" s="664" t="s">
        <v>1494</v>
      </c>
      <c r="H7" s="665"/>
      <c r="I7" s="665"/>
      <c r="J7" s="665"/>
      <c r="K7" s="666"/>
    </row>
    <row r="8" spans="3:12" ht="15.6" thickBot="1">
      <c r="C8" s="512" t="s">
        <v>102</v>
      </c>
      <c r="D8" s="513" t="s">
        <v>103</v>
      </c>
      <c r="E8" s="514" t="s">
        <v>104</v>
      </c>
      <c r="F8" s="663"/>
      <c r="G8" s="523" t="s">
        <v>149</v>
      </c>
      <c r="H8" s="515" t="s">
        <v>150</v>
      </c>
      <c r="I8" s="515" t="s">
        <v>151</v>
      </c>
      <c r="J8" s="515" t="s">
        <v>105</v>
      </c>
      <c r="K8" s="516" t="s">
        <v>1495</v>
      </c>
    </row>
    <row r="9" spans="3:12" ht="15.6" thickTop="1">
      <c r="C9" s="648">
        <v>45722</v>
      </c>
      <c r="D9" s="651" t="s">
        <v>1450</v>
      </c>
      <c r="E9" s="667" t="s">
        <v>466</v>
      </c>
      <c r="F9" s="519" t="s">
        <v>107</v>
      </c>
      <c r="G9" s="524">
        <v>0.16666666666666666</v>
      </c>
      <c r="H9" s="483">
        <v>0.1875</v>
      </c>
      <c r="I9" s="483">
        <v>0.20833333333333334</v>
      </c>
      <c r="J9" s="483">
        <v>0.22916666666666666</v>
      </c>
      <c r="K9" s="596">
        <v>0.25</v>
      </c>
    </row>
    <row r="10" spans="3:12">
      <c r="C10" s="648"/>
      <c r="D10" s="651"/>
      <c r="E10" s="667"/>
      <c r="F10" s="520" t="s">
        <v>108</v>
      </c>
      <c r="G10" s="569" t="s">
        <v>318</v>
      </c>
      <c r="H10" s="571" t="s">
        <v>318</v>
      </c>
      <c r="I10" s="484" t="s">
        <v>110</v>
      </c>
      <c r="J10" s="484" t="s">
        <v>110</v>
      </c>
      <c r="K10" s="597" t="s">
        <v>1444</v>
      </c>
    </row>
    <row r="11" spans="3:12" ht="15.6" thickBot="1">
      <c r="C11" s="649"/>
      <c r="D11" s="652"/>
      <c r="E11" s="668"/>
      <c r="F11" s="521" t="s">
        <v>109</v>
      </c>
      <c r="G11" s="570" t="s">
        <v>1428</v>
      </c>
      <c r="H11" s="487" t="s">
        <v>1428</v>
      </c>
      <c r="I11" s="487" t="s">
        <v>1428</v>
      </c>
      <c r="J11" s="487" t="s">
        <v>1428</v>
      </c>
      <c r="K11" s="598" t="s">
        <v>1428</v>
      </c>
    </row>
    <row r="12" spans="3:12">
      <c r="C12" s="647">
        <v>45723</v>
      </c>
      <c r="D12" s="650" t="s">
        <v>1451</v>
      </c>
      <c r="E12" s="653" t="s">
        <v>467</v>
      </c>
      <c r="F12" s="522" t="s">
        <v>107</v>
      </c>
      <c r="G12" s="524">
        <v>0.16666666666666666</v>
      </c>
      <c r="H12" s="483">
        <v>0.1875</v>
      </c>
      <c r="I12" s="483">
        <v>0.20833333333333334</v>
      </c>
      <c r="J12" s="483">
        <v>0.22916666666666666</v>
      </c>
      <c r="K12" s="596">
        <v>0.25</v>
      </c>
    </row>
    <row r="13" spans="3:12">
      <c r="C13" s="648"/>
      <c r="D13" s="651"/>
      <c r="E13" s="654"/>
      <c r="F13" s="495" t="s">
        <v>108</v>
      </c>
      <c r="G13" s="569" t="s">
        <v>318</v>
      </c>
      <c r="H13" s="571" t="s">
        <v>318</v>
      </c>
      <c r="I13" s="484" t="s">
        <v>110</v>
      </c>
      <c r="J13" s="484" t="s">
        <v>110</v>
      </c>
      <c r="K13" s="597" t="s">
        <v>1444</v>
      </c>
    </row>
    <row r="14" spans="3:12" ht="15.6" thickBot="1">
      <c r="C14" s="649"/>
      <c r="D14" s="652"/>
      <c r="E14" s="655"/>
      <c r="F14" s="521" t="s">
        <v>109</v>
      </c>
      <c r="G14" s="570" t="s">
        <v>1428</v>
      </c>
      <c r="H14" s="487" t="s">
        <v>1428</v>
      </c>
      <c r="I14" s="487" t="s">
        <v>1428</v>
      </c>
      <c r="J14" s="487" t="s">
        <v>1428</v>
      </c>
      <c r="K14" s="598" t="s">
        <v>1428</v>
      </c>
    </row>
    <row r="15" spans="3:12">
      <c r="C15" s="647">
        <v>45724</v>
      </c>
      <c r="D15" s="656" t="s">
        <v>1496</v>
      </c>
      <c r="E15" s="653" t="s">
        <v>468</v>
      </c>
      <c r="F15" s="522" t="s">
        <v>107</v>
      </c>
      <c r="G15" s="599">
        <v>0.16666666666666666</v>
      </c>
      <c r="H15" s="600">
        <v>0.1875</v>
      </c>
      <c r="I15" s="600">
        <v>0.20833333333333334</v>
      </c>
      <c r="J15" s="600">
        <v>0.22916666666666666</v>
      </c>
      <c r="K15" s="601">
        <v>0.25</v>
      </c>
    </row>
    <row r="16" spans="3:12">
      <c r="C16" s="648"/>
      <c r="D16" s="657"/>
      <c r="E16" s="654"/>
      <c r="F16" s="495" t="s">
        <v>108</v>
      </c>
      <c r="G16" s="525" t="s">
        <v>110</v>
      </c>
      <c r="H16" s="484" t="s">
        <v>110</v>
      </c>
      <c r="I16" s="484" t="s">
        <v>110</v>
      </c>
      <c r="J16" s="484" t="s">
        <v>110</v>
      </c>
      <c r="K16" s="602" t="s">
        <v>110</v>
      </c>
    </row>
    <row r="17" spans="3:11" ht="15.6" thickBot="1">
      <c r="C17" s="649"/>
      <c r="D17" s="658"/>
      <c r="E17" s="655"/>
      <c r="F17" s="497" t="s">
        <v>109</v>
      </c>
      <c r="G17" s="526" t="s">
        <v>1428</v>
      </c>
      <c r="H17" s="487" t="s">
        <v>1428</v>
      </c>
      <c r="I17" s="487" t="s">
        <v>1428</v>
      </c>
      <c r="J17" s="487" t="s">
        <v>1428</v>
      </c>
      <c r="K17" s="598" t="s">
        <v>1428</v>
      </c>
    </row>
    <row r="19" spans="3:11" ht="18.600000000000001">
      <c r="C19" s="603" t="s">
        <v>1498</v>
      </c>
    </row>
    <row r="20" spans="3:11" ht="18.600000000000001">
      <c r="C20" s="603" t="s">
        <v>1500</v>
      </c>
    </row>
  </sheetData>
  <mergeCells count="12">
    <mergeCell ref="C7:E7"/>
    <mergeCell ref="F7:F8"/>
    <mergeCell ref="G7:K7"/>
    <mergeCell ref="C9:C11"/>
    <mergeCell ref="D9:D11"/>
    <mergeCell ref="E9:E11"/>
    <mergeCell ref="C12:C14"/>
    <mergeCell ref="D12:D14"/>
    <mergeCell ref="E12:E14"/>
    <mergeCell ref="C15:C17"/>
    <mergeCell ref="D15:D17"/>
    <mergeCell ref="E15:E17"/>
  </mergeCells>
  <phoneticPr fontId="31"/>
  <conditionalFormatting sqref="C9 C12 C15">
    <cfRule type="containsBlanks" dxfId="4" priority="1" stopIfTrue="1">
      <formula>LEN(TRIM(C9))=0</formula>
    </cfRule>
  </conditionalFormatting>
  <pageMargins left="0.7" right="0.7" top="0.75" bottom="0.75" header="0.3" footer="0.3"/>
  <pageSetup paperSize="9" scale="58" orientation="portrait" horizontalDpi="1200" verticalDpi="12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6625-4D62-43F2-86DE-DB8D07364E07}">
  <sheetPr>
    <pageSetUpPr fitToPage="1"/>
  </sheetPr>
  <dimension ref="B2:V51"/>
  <sheetViews>
    <sheetView showGridLines="0" view="pageBreakPreview" zoomScale="70" zoomScaleNormal="70" zoomScaleSheetLayoutView="70" workbookViewId="0">
      <selection activeCell="Q6" sqref="Q6:Q7"/>
    </sheetView>
  </sheetViews>
  <sheetFormatPr defaultColWidth="9" defaultRowHeight="15"/>
  <cols>
    <col min="1" max="1" width="2.21875" style="175" customWidth="1"/>
    <col min="2" max="2" width="12" style="474" customWidth="1"/>
    <col min="3" max="4" width="6.77734375" style="475" customWidth="1"/>
    <col min="5" max="5" width="18.109375" style="475" customWidth="1"/>
    <col min="6" max="8" width="21.33203125" style="475" customWidth="1"/>
    <col min="9" max="10" width="20.44140625" style="475" customWidth="1"/>
    <col min="11" max="14" width="6.21875" style="475" customWidth="1"/>
    <col min="15" max="15" width="14.33203125" style="475" customWidth="1"/>
    <col min="16" max="17" width="13.21875" style="475" customWidth="1"/>
    <col min="18" max="16384" width="9" style="175"/>
  </cols>
  <sheetData>
    <row r="2" spans="2:22" ht="32.25" customHeight="1">
      <c r="B2" s="669" t="s">
        <v>1458</v>
      </c>
      <c r="C2" s="669"/>
      <c r="D2" s="669"/>
      <c r="E2" s="669"/>
      <c r="F2" s="669"/>
      <c r="G2" s="669"/>
      <c r="H2" s="669"/>
      <c r="I2" s="669"/>
      <c r="J2" s="669"/>
      <c r="K2" s="669"/>
      <c r="L2" s="669"/>
      <c r="M2" s="669"/>
      <c r="N2" s="669"/>
      <c r="O2" s="669"/>
      <c r="P2" s="669"/>
      <c r="Q2" s="669"/>
    </row>
    <row r="3" spans="2:22">
      <c r="Q3" s="476" t="s">
        <v>1448</v>
      </c>
    </row>
    <row r="4" spans="2:22">
      <c r="Q4" s="476"/>
    </row>
    <row r="5" spans="2:22">
      <c r="Q5" s="476"/>
    </row>
    <row r="6" spans="2:22" ht="18.600000000000001">
      <c r="E6" s="477"/>
      <c r="J6" s="477"/>
      <c r="Q6" s="478" t="s">
        <v>1460</v>
      </c>
    </row>
    <row r="7" spans="2:22" ht="19.2" thickBot="1">
      <c r="B7" s="180"/>
      <c r="C7" s="479"/>
      <c r="D7" s="479"/>
      <c r="E7" s="477"/>
      <c r="F7" s="477"/>
      <c r="G7" s="477"/>
      <c r="H7" s="476"/>
      <c r="I7" s="480"/>
      <c r="J7" s="480"/>
      <c r="K7" s="481"/>
      <c r="L7" s="481"/>
      <c r="M7" s="482"/>
      <c r="N7" s="480"/>
      <c r="O7" s="480"/>
      <c r="Q7" s="518" t="s">
        <v>1457</v>
      </c>
    </row>
    <row r="8" spans="2:22" ht="15.6" thickBot="1">
      <c r="K8" s="674" t="s">
        <v>98</v>
      </c>
      <c r="L8" s="675"/>
      <c r="M8" s="675"/>
      <c r="N8" s="675"/>
      <c r="O8" s="676"/>
    </row>
    <row r="9" spans="2:22" ht="30" customHeight="1">
      <c r="B9" s="659" t="s">
        <v>99</v>
      </c>
      <c r="C9" s="660"/>
      <c r="D9" s="661"/>
      <c r="E9" s="662" t="s">
        <v>1456</v>
      </c>
      <c r="F9" s="664" t="s">
        <v>100</v>
      </c>
      <c r="G9" s="665"/>
      <c r="H9" s="665"/>
      <c r="I9" s="665"/>
      <c r="J9" s="677"/>
      <c r="K9" s="664" t="s">
        <v>101</v>
      </c>
      <c r="L9" s="665"/>
      <c r="M9" s="665"/>
      <c r="N9" s="665"/>
      <c r="O9" s="666"/>
      <c r="P9" s="670" t="s">
        <v>106</v>
      </c>
      <c r="Q9" s="671"/>
    </row>
    <row r="10" spans="2:22" ht="30" customHeight="1" thickBot="1">
      <c r="B10" s="512" t="s">
        <v>102</v>
      </c>
      <c r="C10" s="513" t="s">
        <v>103</v>
      </c>
      <c r="D10" s="514" t="s">
        <v>104</v>
      </c>
      <c r="E10" s="663"/>
      <c r="F10" s="523" t="s">
        <v>149</v>
      </c>
      <c r="G10" s="515" t="s">
        <v>150</v>
      </c>
      <c r="H10" s="515" t="s">
        <v>151</v>
      </c>
      <c r="I10" s="515" t="s">
        <v>105</v>
      </c>
      <c r="J10" s="517" t="s">
        <v>1486</v>
      </c>
      <c r="K10" s="523" t="s">
        <v>0</v>
      </c>
      <c r="L10" s="515" t="s">
        <v>21</v>
      </c>
      <c r="M10" s="515" t="s">
        <v>22</v>
      </c>
      <c r="N10" s="515" t="s">
        <v>24</v>
      </c>
      <c r="O10" s="516" t="s">
        <v>23</v>
      </c>
      <c r="P10" s="672"/>
      <c r="Q10" s="673"/>
      <c r="S10" s="176" t="s">
        <v>1487</v>
      </c>
      <c r="T10" s="176"/>
      <c r="U10" s="176"/>
    </row>
    <row r="11" spans="2:22" ht="20.100000000000001" customHeight="1" thickTop="1">
      <c r="B11" s="648">
        <v>45721</v>
      </c>
      <c r="C11" s="651" t="s">
        <v>1449</v>
      </c>
      <c r="D11" s="667" t="s">
        <v>1452</v>
      </c>
      <c r="E11" s="519" t="s">
        <v>107</v>
      </c>
      <c r="F11" s="524">
        <v>0.125</v>
      </c>
      <c r="G11" s="483">
        <v>0.14583333333333334</v>
      </c>
      <c r="H11" s="483">
        <v>0.16666666666666666</v>
      </c>
      <c r="I11" s="483">
        <v>0.1875</v>
      </c>
      <c r="J11" s="572">
        <v>0.20833333333333334</v>
      </c>
      <c r="K11" s="575"/>
      <c r="L11" s="511"/>
      <c r="M11" s="511"/>
      <c r="N11" s="511"/>
      <c r="O11" s="576"/>
      <c r="P11" s="678"/>
      <c r="Q11" s="679"/>
      <c r="S11" s="593"/>
      <c r="T11" s="593"/>
      <c r="U11" s="593"/>
      <c r="V11" s="593"/>
    </row>
    <row r="12" spans="2:22" ht="20.100000000000001" customHeight="1">
      <c r="B12" s="648"/>
      <c r="C12" s="651"/>
      <c r="D12" s="667"/>
      <c r="E12" s="520" t="s">
        <v>108</v>
      </c>
      <c r="F12" s="569" t="s">
        <v>1455</v>
      </c>
      <c r="G12" s="571" t="s">
        <v>318</v>
      </c>
      <c r="H12" s="484" t="s">
        <v>110</v>
      </c>
      <c r="I12" s="484" t="s">
        <v>110</v>
      </c>
      <c r="J12" s="527" t="s">
        <v>1444</v>
      </c>
      <c r="K12" s="577"/>
      <c r="L12" s="485"/>
      <c r="M12" s="485"/>
      <c r="N12" s="485"/>
      <c r="O12" s="578"/>
      <c r="P12" s="680"/>
      <c r="Q12" s="681"/>
    </row>
    <row r="13" spans="2:22" ht="20.100000000000001" customHeight="1" thickBot="1">
      <c r="B13" s="649"/>
      <c r="C13" s="652"/>
      <c r="D13" s="668"/>
      <c r="E13" s="521" t="s">
        <v>109</v>
      </c>
      <c r="F13" s="570" t="s">
        <v>1428</v>
      </c>
      <c r="G13" s="487" t="s">
        <v>1428</v>
      </c>
      <c r="H13" s="487" t="s">
        <v>1428</v>
      </c>
      <c r="I13" s="487" t="s">
        <v>1428</v>
      </c>
      <c r="J13" s="487" t="s">
        <v>1428</v>
      </c>
      <c r="K13" s="579"/>
      <c r="L13" s="488"/>
      <c r="M13" s="488"/>
      <c r="N13" s="488"/>
      <c r="O13" s="580"/>
      <c r="P13" s="682"/>
      <c r="Q13" s="683"/>
    </row>
    <row r="14" spans="2:22" ht="20.100000000000001" customHeight="1">
      <c r="B14" s="647">
        <v>45722</v>
      </c>
      <c r="C14" s="650" t="s">
        <v>1450</v>
      </c>
      <c r="D14" s="653" t="s">
        <v>1453</v>
      </c>
      <c r="E14" s="522" t="s">
        <v>107</v>
      </c>
      <c r="F14" s="524">
        <v>0.125</v>
      </c>
      <c r="G14" s="483">
        <v>0.14583333333333334</v>
      </c>
      <c r="H14" s="483">
        <v>0.16666666666666666</v>
      </c>
      <c r="I14" s="483">
        <v>0.1875</v>
      </c>
      <c r="J14" s="572">
        <v>0.20833333333333334</v>
      </c>
      <c r="K14" s="581"/>
      <c r="L14" s="490"/>
      <c r="M14" s="490"/>
      <c r="N14" s="490"/>
      <c r="O14" s="582"/>
      <c r="P14" s="684"/>
      <c r="Q14" s="685"/>
      <c r="S14" s="593">
        <v>0</v>
      </c>
      <c r="T14" s="593">
        <v>2.0833333333333332E-2</v>
      </c>
      <c r="U14" s="593">
        <v>4.1666666666666664E-2</v>
      </c>
      <c r="V14" s="593">
        <v>6.25E-2</v>
      </c>
    </row>
    <row r="15" spans="2:22" ht="20.100000000000001" customHeight="1">
      <c r="B15" s="648"/>
      <c r="C15" s="651"/>
      <c r="D15" s="654"/>
      <c r="E15" s="495" t="s">
        <v>108</v>
      </c>
      <c r="F15" s="569" t="s">
        <v>1455</v>
      </c>
      <c r="G15" s="571" t="s">
        <v>318</v>
      </c>
      <c r="H15" s="484" t="s">
        <v>110</v>
      </c>
      <c r="I15" s="484" t="s">
        <v>110</v>
      </c>
      <c r="J15" s="574" t="s">
        <v>1444</v>
      </c>
      <c r="K15" s="583"/>
      <c r="L15" s="492"/>
      <c r="M15" s="492"/>
      <c r="N15" s="492"/>
      <c r="O15" s="584"/>
      <c r="P15" s="686"/>
      <c r="Q15" s="687"/>
      <c r="S15" s="175" t="s">
        <v>1488</v>
      </c>
      <c r="T15" s="175" t="s">
        <v>1488</v>
      </c>
      <c r="U15" s="175" t="s">
        <v>1488</v>
      </c>
      <c r="V15" s="175" t="s">
        <v>1488</v>
      </c>
    </row>
    <row r="16" spans="2:22" ht="20.100000000000001" customHeight="1" thickBot="1">
      <c r="B16" s="649"/>
      <c r="C16" s="652"/>
      <c r="D16" s="655"/>
      <c r="E16" s="521" t="s">
        <v>109</v>
      </c>
      <c r="F16" s="570" t="s">
        <v>1428</v>
      </c>
      <c r="G16" s="487" t="s">
        <v>1428</v>
      </c>
      <c r="H16" s="487" t="s">
        <v>1428</v>
      </c>
      <c r="I16" s="487" t="s">
        <v>1428</v>
      </c>
      <c r="J16" s="573" t="s">
        <v>1428</v>
      </c>
      <c r="K16" s="585"/>
      <c r="L16" s="493"/>
      <c r="M16" s="493"/>
      <c r="N16" s="493"/>
      <c r="O16" s="586"/>
      <c r="P16" s="682"/>
      <c r="Q16" s="683"/>
    </row>
    <row r="17" spans="2:21" ht="20.100000000000001" customHeight="1">
      <c r="B17" s="647">
        <v>45723</v>
      </c>
      <c r="C17" s="656" t="s">
        <v>1451</v>
      </c>
      <c r="D17" s="653" t="s">
        <v>1454</v>
      </c>
      <c r="E17" s="522" t="s">
        <v>107</v>
      </c>
      <c r="F17" s="524">
        <v>0.125</v>
      </c>
      <c r="G17" s="483">
        <v>0.14583333333333334</v>
      </c>
      <c r="H17" s="483">
        <v>0.16666666666666666</v>
      </c>
      <c r="I17" s="483">
        <v>0.1875</v>
      </c>
      <c r="J17" s="572">
        <v>0.20833333333333334</v>
      </c>
      <c r="K17" s="587"/>
      <c r="L17" s="494"/>
      <c r="M17" s="494"/>
      <c r="N17" s="494"/>
      <c r="O17" s="588"/>
      <c r="P17" s="684"/>
      <c r="Q17" s="685"/>
      <c r="S17" s="593">
        <v>0</v>
      </c>
      <c r="T17" s="593">
        <v>2.0833333333333332E-2</v>
      </c>
      <c r="U17" s="593">
        <v>4.1666666666666664E-2</v>
      </c>
    </row>
    <row r="18" spans="2:21" ht="20.100000000000001" customHeight="1">
      <c r="B18" s="648"/>
      <c r="C18" s="657"/>
      <c r="D18" s="654"/>
      <c r="E18" s="495" t="s">
        <v>108</v>
      </c>
      <c r="F18" s="525" t="s">
        <v>110</v>
      </c>
      <c r="G18" s="484" t="s">
        <v>110</v>
      </c>
      <c r="H18" s="484" t="s">
        <v>110</v>
      </c>
      <c r="I18" s="484" t="s">
        <v>110</v>
      </c>
      <c r="J18" s="574" t="s">
        <v>1444</v>
      </c>
      <c r="K18" s="589"/>
      <c r="L18" s="491"/>
      <c r="M18" s="491"/>
      <c r="N18" s="491"/>
      <c r="O18" s="590"/>
      <c r="P18" s="686"/>
      <c r="Q18" s="687"/>
      <c r="S18" s="175" t="s">
        <v>1489</v>
      </c>
      <c r="T18" s="175" t="s">
        <v>1489</v>
      </c>
      <c r="U18" s="175" t="s">
        <v>1490</v>
      </c>
    </row>
    <row r="19" spans="2:21" ht="20.100000000000001" customHeight="1" thickBot="1">
      <c r="B19" s="649"/>
      <c r="C19" s="658"/>
      <c r="D19" s="655"/>
      <c r="E19" s="497" t="s">
        <v>109</v>
      </c>
      <c r="F19" s="526" t="s">
        <v>1428</v>
      </c>
      <c r="G19" s="487" t="s">
        <v>1428</v>
      </c>
      <c r="H19" s="487" t="s">
        <v>1428</v>
      </c>
      <c r="I19" s="487" t="s">
        <v>1428</v>
      </c>
      <c r="J19" s="573" t="s">
        <v>1428</v>
      </c>
      <c r="K19" s="591"/>
      <c r="L19" s="496"/>
      <c r="M19" s="496"/>
      <c r="N19" s="496"/>
      <c r="O19" s="592"/>
      <c r="P19" s="688"/>
      <c r="Q19" s="689"/>
      <c r="S19" s="176"/>
      <c r="T19" s="176"/>
      <c r="U19" s="176"/>
    </row>
    <row r="20" spans="2:21" ht="20.100000000000001" hidden="1" customHeight="1" thickBot="1">
      <c r="B20" s="648"/>
      <c r="C20" s="651"/>
      <c r="D20" s="654"/>
      <c r="E20" s="498" t="s">
        <v>107</v>
      </c>
      <c r="F20" s="499"/>
      <c r="G20" s="499"/>
      <c r="H20" s="499"/>
      <c r="I20" s="500"/>
      <c r="J20" s="500"/>
      <c r="K20" s="501"/>
      <c r="L20" s="501"/>
      <c r="M20" s="501"/>
      <c r="N20" s="501"/>
      <c r="O20" s="502"/>
      <c r="P20" s="690"/>
      <c r="Q20" s="691"/>
    </row>
    <row r="21" spans="2:21" ht="20.100000000000001" hidden="1" customHeight="1">
      <c r="B21" s="648"/>
      <c r="C21" s="651"/>
      <c r="D21" s="654"/>
      <c r="E21" s="491" t="s">
        <v>108</v>
      </c>
      <c r="F21" s="503"/>
      <c r="G21" s="503"/>
      <c r="H21" s="503"/>
      <c r="I21" s="504"/>
      <c r="J21" s="504"/>
      <c r="K21" s="491"/>
      <c r="L21" s="491"/>
      <c r="M21" s="491"/>
      <c r="N21" s="491"/>
      <c r="O21" s="495"/>
      <c r="P21" s="692"/>
      <c r="Q21" s="693"/>
    </row>
    <row r="22" spans="2:21" ht="20.100000000000001" hidden="1" customHeight="1">
      <c r="B22" s="649"/>
      <c r="C22" s="652"/>
      <c r="D22" s="655"/>
      <c r="E22" s="486" t="s">
        <v>109</v>
      </c>
      <c r="F22" s="505"/>
      <c r="G22" s="505"/>
      <c r="H22" s="505"/>
      <c r="I22" s="506"/>
      <c r="J22" s="506"/>
      <c r="K22" s="496"/>
      <c r="L22" s="496"/>
      <c r="M22" s="496"/>
      <c r="N22" s="496"/>
      <c r="O22" s="497"/>
      <c r="P22" s="682"/>
      <c r="Q22" s="683"/>
    </row>
    <row r="23" spans="2:21" ht="20.100000000000001" hidden="1" customHeight="1">
      <c r="B23" s="699"/>
      <c r="C23" s="700"/>
      <c r="D23" s="694"/>
      <c r="E23" s="489" t="s">
        <v>107</v>
      </c>
      <c r="F23" s="499"/>
      <c r="G23" s="499"/>
      <c r="H23" s="499"/>
      <c r="I23" s="507"/>
      <c r="J23" s="507"/>
      <c r="K23" s="508"/>
      <c r="L23" s="508"/>
      <c r="M23" s="508"/>
      <c r="N23" s="508"/>
      <c r="O23" s="509"/>
      <c r="P23" s="697"/>
      <c r="Q23" s="698"/>
    </row>
    <row r="24" spans="2:21" ht="20.100000000000001" hidden="1" customHeight="1">
      <c r="B24" s="648"/>
      <c r="C24" s="651"/>
      <c r="D24" s="695"/>
      <c r="E24" s="491" t="s">
        <v>108</v>
      </c>
      <c r="F24" s="503"/>
      <c r="G24" s="503"/>
      <c r="H24" s="503"/>
      <c r="I24" s="504"/>
      <c r="J24" s="504"/>
      <c r="K24" s="491"/>
      <c r="L24" s="491"/>
      <c r="M24" s="491"/>
      <c r="N24" s="491"/>
      <c r="O24" s="495"/>
      <c r="P24" s="692"/>
      <c r="Q24" s="693"/>
    </row>
    <row r="25" spans="2:21" ht="20.100000000000001" hidden="1" customHeight="1">
      <c r="B25" s="649"/>
      <c r="C25" s="652"/>
      <c r="D25" s="696"/>
      <c r="E25" s="486" t="s">
        <v>109</v>
      </c>
      <c r="F25" s="505"/>
      <c r="G25" s="505"/>
      <c r="H25" s="505"/>
      <c r="I25" s="506"/>
      <c r="J25" s="506"/>
      <c r="K25" s="496"/>
      <c r="L25" s="496"/>
      <c r="M25" s="496"/>
      <c r="N25" s="496"/>
      <c r="O25" s="497"/>
      <c r="P25" s="682"/>
      <c r="Q25" s="683"/>
    </row>
    <row r="26" spans="2:21" ht="20.100000000000001" hidden="1" customHeight="1">
      <c r="B26" s="699"/>
      <c r="C26" s="700"/>
      <c r="D26" s="694"/>
      <c r="E26" s="489" t="s">
        <v>107</v>
      </c>
      <c r="F26" s="499"/>
      <c r="G26" s="499"/>
      <c r="H26" s="499"/>
      <c r="I26" s="507"/>
      <c r="J26" s="507"/>
      <c r="K26" s="508"/>
      <c r="L26" s="508"/>
      <c r="M26" s="508"/>
      <c r="N26" s="508"/>
      <c r="O26" s="509"/>
      <c r="P26" s="697"/>
      <c r="Q26" s="698"/>
    </row>
    <row r="27" spans="2:21" ht="20.100000000000001" hidden="1" customHeight="1">
      <c r="B27" s="648"/>
      <c r="C27" s="651"/>
      <c r="D27" s="695"/>
      <c r="E27" s="491" t="s">
        <v>108</v>
      </c>
      <c r="F27" s="503"/>
      <c r="G27" s="503"/>
      <c r="H27" s="503"/>
      <c r="I27" s="504"/>
      <c r="J27" s="504"/>
      <c r="K27" s="491"/>
      <c r="L27" s="491"/>
      <c r="M27" s="491"/>
      <c r="N27" s="491"/>
      <c r="O27" s="495"/>
      <c r="P27" s="692"/>
      <c r="Q27" s="693"/>
    </row>
    <row r="28" spans="2:21" ht="20.100000000000001" hidden="1" customHeight="1">
      <c r="B28" s="649"/>
      <c r="C28" s="652"/>
      <c r="D28" s="696"/>
      <c r="E28" s="486" t="s">
        <v>109</v>
      </c>
      <c r="F28" s="505"/>
      <c r="G28" s="505"/>
      <c r="H28" s="505"/>
      <c r="I28" s="506"/>
      <c r="J28" s="506"/>
      <c r="K28" s="496"/>
      <c r="L28" s="496"/>
      <c r="M28" s="496"/>
      <c r="N28" s="496"/>
      <c r="O28" s="497"/>
      <c r="P28" s="682"/>
      <c r="Q28" s="683"/>
    </row>
    <row r="29" spans="2:21" ht="20.100000000000001" hidden="1" customHeight="1">
      <c r="B29" s="699"/>
      <c r="C29" s="700"/>
      <c r="D29" s="694"/>
      <c r="E29" s="489" t="s">
        <v>107</v>
      </c>
      <c r="F29" s="499"/>
      <c r="G29" s="499"/>
      <c r="H29" s="499"/>
      <c r="I29" s="507"/>
      <c r="J29" s="507"/>
      <c r="K29" s="508"/>
      <c r="L29" s="508"/>
      <c r="M29" s="508"/>
      <c r="N29" s="508"/>
      <c r="O29" s="509"/>
      <c r="P29" s="697"/>
      <c r="Q29" s="698"/>
    </row>
    <row r="30" spans="2:21" ht="20.100000000000001" hidden="1" customHeight="1">
      <c r="B30" s="648"/>
      <c r="C30" s="651"/>
      <c r="D30" s="695"/>
      <c r="E30" s="491" t="s">
        <v>108</v>
      </c>
      <c r="F30" s="503"/>
      <c r="G30" s="503"/>
      <c r="H30" s="503"/>
      <c r="I30" s="504"/>
      <c r="J30" s="504"/>
      <c r="K30" s="491"/>
      <c r="L30" s="491"/>
      <c r="M30" s="491"/>
      <c r="N30" s="491"/>
      <c r="O30" s="495"/>
      <c r="P30" s="692"/>
      <c r="Q30" s="693"/>
    </row>
    <row r="31" spans="2:21" ht="20.100000000000001" hidden="1" customHeight="1">
      <c r="B31" s="649"/>
      <c r="C31" s="652"/>
      <c r="D31" s="696"/>
      <c r="E31" s="486" t="s">
        <v>109</v>
      </c>
      <c r="F31" s="505"/>
      <c r="G31" s="505"/>
      <c r="H31" s="505"/>
      <c r="I31" s="506"/>
      <c r="J31" s="506"/>
      <c r="K31" s="496"/>
      <c r="L31" s="496"/>
      <c r="M31" s="496"/>
      <c r="N31" s="496"/>
      <c r="O31" s="497"/>
      <c r="P31" s="682"/>
      <c r="Q31" s="683"/>
    </row>
    <row r="32" spans="2:21" ht="20.100000000000001" hidden="1" customHeight="1">
      <c r="B32" s="699"/>
      <c r="C32" s="700"/>
      <c r="D32" s="694"/>
      <c r="E32" s="489" t="s">
        <v>107</v>
      </c>
      <c r="F32" s="499"/>
      <c r="G32" s="499"/>
      <c r="H32" s="499"/>
      <c r="I32" s="507"/>
      <c r="J32" s="507"/>
      <c r="K32" s="508"/>
      <c r="L32" s="508"/>
      <c r="M32" s="508"/>
      <c r="N32" s="508"/>
      <c r="O32" s="509"/>
      <c r="P32" s="697"/>
      <c r="Q32" s="698"/>
    </row>
    <row r="33" spans="2:20" ht="20.100000000000001" hidden="1" customHeight="1">
      <c r="B33" s="648"/>
      <c r="C33" s="651"/>
      <c r="D33" s="695"/>
      <c r="E33" s="491" t="s">
        <v>108</v>
      </c>
      <c r="F33" s="503"/>
      <c r="G33" s="503"/>
      <c r="H33" s="503"/>
      <c r="I33" s="504"/>
      <c r="J33" s="504"/>
      <c r="K33" s="491"/>
      <c r="L33" s="491"/>
      <c r="M33" s="491"/>
      <c r="N33" s="491"/>
      <c r="O33" s="495"/>
      <c r="P33" s="692"/>
      <c r="Q33" s="693"/>
    </row>
    <row r="34" spans="2:20" ht="20.100000000000001" hidden="1" customHeight="1">
      <c r="B34" s="649"/>
      <c r="C34" s="652"/>
      <c r="D34" s="696"/>
      <c r="E34" s="486" t="s">
        <v>109</v>
      </c>
      <c r="F34" s="505"/>
      <c r="G34" s="505"/>
      <c r="H34" s="505"/>
      <c r="I34" s="506"/>
      <c r="J34" s="506"/>
      <c r="K34" s="496"/>
      <c r="L34" s="496"/>
      <c r="M34" s="496"/>
      <c r="N34" s="496"/>
      <c r="O34" s="497"/>
      <c r="P34" s="682"/>
      <c r="Q34" s="683"/>
    </row>
    <row r="35" spans="2:20" ht="24.45" customHeight="1">
      <c r="B35" s="510" t="s">
        <v>1427</v>
      </c>
      <c r="C35" s="479"/>
      <c r="D35" s="479"/>
      <c r="E35" s="479"/>
      <c r="F35" s="479"/>
      <c r="G35" s="479"/>
      <c r="H35" s="479"/>
      <c r="I35" s="479"/>
      <c r="J35" s="479"/>
      <c r="K35" s="479"/>
      <c r="L35" s="479"/>
      <c r="M35" s="479"/>
      <c r="N35" s="479"/>
      <c r="O35" s="479"/>
      <c r="P35" s="479"/>
      <c r="Q35" s="479"/>
    </row>
    <row r="36" spans="2:20" ht="24.45" customHeight="1">
      <c r="B36" s="510" t="s">
        <v>1426</v>
      </c>
      <c r="C36" s="479"/>
      <c r="D36" s="479"/>
      <c r="E36" s="479"/>
      <c r="F36" s="479"/>
      <c r="G36" s="479"/>
      <c r="H36" s="479"/>
      <c r="I36" s="479"/>
      <c r="J36" s="479"/>
      <c r="K36" s="479"/>
      <c r="L36" s="479"/>
      <c r="M36" s="479"/>
      <c r="N36" s="479"/>
      <c r="O36" s="479"/>
      <c r="P36" s="479"/>
      <c r="Q36" s="479"/>
    </row>
    <row r="37" spans="2:20" ht="24.45" customHeight="1">
      <c r="B37" s="510" t="s">
        <v>1445</v>
      </c>
    </row>
    <row r="38" spans="2:20" ht="24.45" customHeight="1">
      <c r="B38" s="477"/>
      <c r="C38" s="479"/>
      <c r="D38" s="479"/>
      <c r="E38" s="479"/>
      <c r="F38" s="479"/>
      <c r="G38" s="479"/>
      <c r="H38" s="479"/>
      <c r="I38" s="479"/>
      <c r="J38" s="479"/>
      <c r="K38" s="479"/>
      <c r="L38" s="479"/>
      <c r="M38" s="479"/>
      <c r="N38" s="479"/>
      <c r="O38" s="479"/>
      <c r="P38" s="479"/>
      <c r="Q38" s="479"/>
    </row>
    <row r="39" spans="2:20" s="177" customFormat="1" ht="8.25" customHeight="1">
      <c r="B39" s="474"/>
      <c r="C39" s="475"/>
      <c r="D39" s="475"/>
      <c r="E39" s="475"/>
      <c r="F39" s="475"/>
      <c r="G39" s="475"/>
      <c r="H39" s="475"/>
      <c r="I39" s="475"/>
      <c r="J39" s="475"/>
      <c r="K39" s="475"/>
      <c r="L39" s="475"/>
      <c r="M39" s="475"/>
      <c r="N39" s="475"/>
      <c r="O39" s="475"/>
      <c r="P39" s="475"/>
      <c r="Q39" s="475"/>
    </row>
    <row r="43" spans="2:20">
      <c r="T43" s="178"/>
    </row>
    <row r="46" spans="2:20" ht="13.5" customHeight="1"/>
    <row r="51" ht="13.5" customHeight="1"/>
  </sheetData>
  <mergeCells count="55">
    <mergeCell ref="B29:B31"/>
    <mergeCell ref="C29:C31"/>
    <mergeCell ref="D29:D31"/>
    <mergeCell ref="P29:Q29"/>
    <mergeCell ref="P30:Q30"/>
    <mergeCell ref="P31:Q31"/>
    <mergeCell ref="B32:B34"/>
    <mergeCell ref="C32:C34"/>
    <mergeCell ref="D32:D34"/>
    <mergeCell ref="P32:Q32"/>
    <mergeCell ref="P33:Q33"/>
    <mergeCell ref="P34:Q34"/>
    <mergeCell ref="D26:D28"/>
    <mergeCell ref="P26:Q26"/>
    <mergeCell ref="P27:Q27"/>
    <mergeCell ref="P28:Q28"/>
    <mergeCell ref="B23:B25"/>
    <mergeCell ref="C23:C25"/>
    <mergeCell ref="D23:D25"/>
    <mergeCell ref="P23:Q23"/>
    <mergeCell ref="P24:Q24"/>
    <mergeCell ref="P25:Q25"/>
    <mergeCell ref="B26:B28"/>
    <mergeCell ref="C26:C28"/>
    <mergeCell ref="B20:B22"/>
    <mergeCell ref="C20:C22"/>
    <mergeCell ref="D20:D22"/>
    <mergeCell ref="P20:Q20"/>
    <mergeCell ref="P21:Q21"/>
    <mergeCell ref="P22:Q22"/>
    <mergeCell ref="B17:B19"/>
    <mergeCell ref="C17:C19"/>
    <mergeCell ref="D17:D19"/>
    <mergeCell ref="P17:Q17"/>
    <mergeCell ref="P18:Q18"/>
    <mergeCell ref="P19:Q19"/>
    <mergeCell ref="B14:B16"/>
    <mergeCell ref="C14:C16"/>
    <mergeCell ref="D14:D16"/>
    <mergeCell ref="P14:Q14"/>
    <mergeCell ref="P15:Q15"/>
    <mergeCell ref="P16:Q16"/>
    <mergeCell ref="B11:B13"/>
    <mergeCell ref="C11:C13"/>
    <mergeCell ref="D11:D13"/>
    <mergeCell ref="P11:Q11"/>
    <mergeCell ref="P12:Q12"/>
    <mergeCell ref="P13:Q13"/>
    <mergeCell ref="B2:Q2"/>
    <mergeCell ref="E9:E10"/>
    <mergeCell ref="P9:Q10"/>
    <mergeCell ref="K8:O8"/>
    <mergeCell ref="B9:D9"/>
    <mergeCell ref="F9:J9"/>
    <mergeCell ref="K9:O9"/>
  </mergeCells>
  <phoneticPr fontId="31"/>
  <conditionalFormatting sqref="B2">
    <cfRule type="containsBlanks" dxfId="3" priority="6" stopIfTrue="1">
      <formula>LEN(TRIM(B2))=0</formula>
    </cfRule>
  </conditionalFormatting>
  <conditionalFormatting sqref="B11 B14 B17 B20 B23 B29">
    <cfRule type="containsBlanks" dxfId="2" priority="4" stopIfTrue="1">
      <formula>LEN(TRIM(B11))=0</formula>
    </cfRule>
  </conditionalFormatting>
  <conditionalFormatting sqref="B26">
    <cfRule type="containsBlanks" dxfId="1" priority="2" stopIfTrue="1">
      <formula>LEN(TRIM(B26))=0</formula>
    </cfRule>
  </conditionalFormatting>
  <conditionalFormatting sqref="B32">
    <cfRule type="containsBlanks" dxfId="0" priority="3" stopIfTrue="1">
      <formula>LEN(TRIM(B32))=0</formula>
    </cfRule>
  </conditionalFormatting>
  <printOptions horizontalCentered="1"/>
  <pageMargins left="0" right="0" top="0.15748031496062992" bottom="0.15748031496062992" header="0.31496062992125984" footer="0.31496062992125984"/>
  <pageSetup paperSize="9" scale="47"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C8FE2-EF92-445D-A5B9-7C361576CE51}">
  <sheetPr>
    <tabColor rgb="FFFFFF00"/>
  </sheetPr>
  <dimension ref="A1:J9"/>
  <sheetViews>
    <sheetView workbookViewId="0">
      <selection activeCell="Q6" sqref="Q6:Q7"/>
    </sheetView>
  </sheetViews>
  <sheetFormatPr defaultColWidth="8.77734375" defaultRowHeight="13.2"/>
  <cols>
    <col min="1" max="1" width="8.77734375" style="215"/>
    <col min="2" max="2" width="12.6640625" style="215" bestFit="1" customWidth="1"/>
    <col min="3" max="3" width="8.77734375" style="215"/>
    <col min="4" max="4" width="11.21875" style="215" bestFit="1" customWidth="1"/>
    <col min="5" max="16384" width="8.77734375" style="215"/>
  </cols>
  <sheetData>
    <row r="1" spans="1:10">
      <c r="A1" s="462" t="s">
        <v>1459</v>
      </c>
      <c r="B1" s="452"/>
      <c r="C1" s="452"/>
      <c r="D1" s="453"/>
      <c r="E1" s="452"/>
      <c r="F1" s="452"/>
      <c r="G1" s="452"/>
      <c r="H1" s="452"/>
    </row>
    <row r="2" spans="1:10" ht="13.8" thickBot="1">
      <c r="A2" s="452"/>
      <c r="B2" s="452"/>
      <c r="C2" s="452"/>
      <c r="D2" s="453"/>
      <c r="E2" s="452"/>
      <c r="F2" s="452"/>
      <c r="G2" s="452"/>
      <c r="H2" s="452"/>
    </row>
    <row r="3" spans="1:10">
      <c r="A3" s="452"/>
      <c r="B3" s="708" t="s">
        <v>99</v>
      </c>
      <c r="C3" s="710" t="s">
        <v>1429</v>
      </c>
      <c r="D3" s="707"/>
      <c r="E3" s="710" t="s">
        <v>1430</v>
      </c>
      <c r="F3" s="707"/>
      <c r="G3" s="713" t="s">
        <v>1443</v>
      </c>
      <c r="H3" s="707"/>
      <c r="I3" s="706" t="s">
        <v>1431</v>
      </c>
      <c r="J3" s="707"/>
    </row>
    <row r="4" spans="1:10" ht="13.8" thickBot="1">
      <c r="A4" s="452"/>
      <c r="B4" s="709"/>
      <c r="C4" s="711"/>
      <c r="D4" s="712"/>
      <c r="E4" s="533" t="s">
        <v>1432</v>
      </c>
      <c r="F4" s="534" t="s">
        <v>1433</v>
      </c>
      <c r="G4" s="535" t="s">
        <v>1432</v>
      </c>
      <c r="H4" s="534" t="s">
        <v>1433</v>
      </c>
      <c r="I4" s="535" t="s">
        <v>1432</v>
      </c>
      <c r="J4" s="534" t="s">
        <v>1433</v>
      </c>
    </row>
    <row r="5" spans="1:10" ht="13.8" thickTop="1">
      <c r="A5" s="452"/>
      <c r="B5" s="528">
        <v>45721</v>
      </c>
      <c r="C5" s="529" t="s">
        <v>1439</v>
      </c>
      <c r="D5" s="467" t="s">
        <v>1440</v>
      </c>
      <c r="E5" s="530">
        <v>16</v>
      </c>
      <c r="F5" s="531">
        <v>2</v>
      </c>
      <c r="G5" s="532">
        <v>8</v>
      </c>
      <c r="H5" s="531">
        <v>1</v>
      </c>
      <c r="I5" s="532">
        <v>16</v>
      </c>
      <c r="J5" s="531">
        <v>2</v>
      </c>
    </row>
    <row r="6" spans="1:10">
      <c r="A6" s="452"/>
      <c r="B6" s="454">
        <v>45722</v>
      </c>
      <c r="C6" s="455" t="s">
        <v>1439</v>
      </c>
      <c r="D6" s="466" t="s">
        <v>1440</v>
      </c>
      <c r="E6" s="456">
        <v>16</v>
      </c>
      <c r="F6" s="457">
        <v>2</v>
      </c>
      <c r="G6" s="456">
        <v>8</v>
      </c>
      <c r="H6" s="458">
        <v>1</v>
      </c>
      <c r="I6" s="456">
        <v>16</v>
      </c>
      <c r="J6" s="458">
        <v>2</v>
      </c>
    </row>
    <row r="7" spans="1:10">
      <c r="A7" s="452"/>
      <c r="B7" s="471">
        <v>45723</v>
      </c>
      <c r="C7" s="472" t="s">
        <v>1439</v>
      </c>
      <c r="D7" s="466" t="s">
        <v>1440</v>
      </c>
      <c r="E7" s="456">
        <v>0</v>
      </c>
      <c r="F7" s="458">
        <v>0</v>
      </c>
      <c r="G7" s="473">
        <v>8</v>
      </c>
      <c r="H7" s="458">
        <v>1</v>
      </c>
      <c r="I7" s="473">
        <v>32</v>
      </c>
      <c r="J7" s="458">
        <v>4</v>
      </c>
    </row>
    <row r="8" spans="1:10" ht="13.8" thickBot="1">
      <c r="A8" s="452"/>
      <c r="B8" s="470">
        <v>45724</v>
      </c>
      <c r="C8" s="704" t="s">
        <v>1435</v>
      </c>
      <c r="D8" s="705"/>
      <c r="E8" s="463"/>
      <c r="F8" s="464"/>
      <c r="G8" s="465"/>
      <c r="H8" s="464"/>
      <c r="I8" s="465"/>
      <c r="J8" s="464"/>
    </row>
    <row r="9" spans="1:10" ht="13.8" thickBot="1">
      <c r="A9" s="452"/>
      <c r="B9" s="701" t="s">
        <v>1434</v>
      </c>
      <c r="C9" s="702"/>
      <c r="D9" s="703"/>
      <c r="E9" s="459">
        <f t="shared" ref="E9:H9" si="0">SUM(E5:E7)</f>
        <v>32</v>
      </c>
      <c r="F9" s="460">
        <f t="shared" si="0"/>
        <v>4</v>
      </c>
      <c r="G9" s="461">
        <f t="shared" si="0"/>
        <v>24</v>
      </c>
      <c r="H9" s="460">
        <f t="shared" si="0"/>
        <v>3</v>
      </c>
      <c r="I9" s="461">
        <f t="shared" ref="I9:J9" si="1">SUM(I5:I7)</f>
        <v>64</v>
      </c>
      <c r="J9" s="460">
        <f t="shared" si="1"/>
        <v>8</v>
      </c>
    </row>
  </sheetData>
  <mergeCells count="7">
    <mergeCell ref="B9:D9"/>
    <mergeCell ref="C8:D8"/>
    <mergeCell ref="I3:J3"/>
    <mergeCell ref="B3:B4"/>
    <mergeCell ref="C3:D4"/>
    <mergeCell ref="E3:F3"/>
    <mergeCell ref="G3:H3"/>
  </mergeCells>
  <phoneticPr fontId="3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888A-1476-497F-A587-D0575573C139}">
  <dimension ref="B2:U43"/>
  <sheetViews>
    <sheetView view="pageBreakPreview" zoomScale="85" zoomScaleNormal="100" zoomScaleSheetLayoutView="85" workbookViewId="0">
      <selection activeCell="Q6" sqref="Q6:Q7"/>
    </sheetView>
  </sheetViews>
  <sheetFormatPr defaultColWidth="8.88671875" defaultRowHeight="13.2" outlineLevelCol="1"/>
  <cols>
    <col min="1" max="1" width="3" style="49" customWidth="1"/>
    <col min="2" max="2" width="3.77734375" style="49" customWidth="1"/>
    <col min="3" max="3" width="10" style="49" customWidth="1"/>
    <col min="4" max="4" width="2.44140625" style="49" customWidth="1"/>
    <col min="5" max="5" width="20.44140625" style="49" customWidth="1"/>
    <col min="6" max="6" width="7.77734375" style="49" customWidth="1"/>
    <col min="7" max="10" width="4.77734375" style="49" customWidth="1"/>
    <col min="11" max="11" width="10" style="49" customWidth="1"/>
    <col min="12" max="12" width="10" style="49" hidden="1" customWidth="1" outlineLevel="1"/>
    <col min="13" max="13" width="11.109375" style="49" customWidth="1" collapsed="1"/>
    <col min="14" max="14" width="11.109375" style="49" customWidth="1"/>
    <col min="15" max="15" width="3" style="49" customWidth="1"/>
    <col min="16" max="16" width="15.33203125" style="41" customWidth="1"/>
    <col min="17" max="17" width="10.88671875" style="49" customWidth="1"/>
    <col min="18" max="19" width="8.88671875" style="49"/>
    <col min="20" max="20" width="10.109375" style="49" customWidth="1"/>
    <col min="21" max="16384" width="8.88671875" style="49"/>
  </cols>
  <sheetData>
    <row r="2" spans="2:16" ht="21">
      <c r="B2" s="736" t="s">
        <v>26</v>
      </c>
      <c r="C2" s="736"/>
      <c r="D2" s="736"/>
      <c r="E2" s="736"/>
      <c r="F2" s="736"/>
      <c r="G2" s="736"/>
      <c r="H2" s="736"/>
      <c r="I2" s="736"/>
      <c r="J2" s="736"/>
      <c r="K2" s="736"/>
      <c r="L2" s="736"/>
      <c r="M2" s="736"/>
      <c r="N2" s="736"/>
    </row>
    <row r="3" spans="2:16" ht="21">
      <c r="B3" s="114"/>
      <c r="C3" s="114"/>
      <c r="D3" s="114"/>
      <c r="E3" s="114"/>
      <c r="F3" s="114"/>
      <c r="G3" s="114"/>
      <c r="H3" s="114"/>
      <c r="I3" s="114"/>
      <c r="J3" s="114"/>
      <c r="K3" s="114"/>
      <c r="L3" s="114"/>
      <c r="M3" s="114"/>
      <c r="N3" s="114"/>
    </row>
    <row r="4" spans="2:16" ht="18">
      <c r="B4" s="737" t="s">
        <v>27</v>
      </c>
      <c r="C4" s="737"/>
      <c r="D4" s="737"/>
      <c r="E4" s="737"/>
      <c r="F4" s="737"/>
      <c r="G4" s="737"/>
      <c r="H4" s="737"/>
      <c r="I4" s="737"/>
      <c r="J4" s="737"/>
      <c r="M4" s="42" t="s">
        <v>28</v>
      </c>
      <c r="N4" s="43">
        <f ca="1">TODAY()</f>
        <v>45700</v>
      </c>
    </row>
    <row r="5" spans="2:16">
      <c r="M5" s="44" t="s">
        <v>29</v>
      </c>
      <c r="N5" s="45" t="s">
        <v>30</v>
      </c>
      <c r="P5" s="113" t="s">
        <v>31</v>
      </c>
    </row>
    <row r="6" spans="2:16" ht="13.2" customHeight="1">
      <c r="B6" s="738" t="s">
        <v>32</v>
      </c>
      <c r="C6" s="739"/>
      <c r="D6" s="741" t="s">
        <v>33</v>
      </c>
      <c r="E6" s="743">
        <f>N30</f>
        <v>0</v>
      </c>
      <c r="F6" s="745" t="s">
        <v>34</v>
      </c>
      <c r="G6" s="115"/>
      <c r="H6" s="46"/>
      <c r="J6" s="47" t="s">
        <v>35</v>
      </c>
      <c r="K6" s="747"/>
      <c r="L6" s="748"/>
      <c r="M6" s="748"/>
      <c r="N6" s="748"/>
    </row>
    <row r="7" spans="2:16">
      <c r="B7" s="740"/>
      <c r="C7" s="740"/>
      <c r="D7" s="742"/>
      <c r="E7" s="744"/>
      <c r="F7" s="746"/>
      <c r="G7" s="116"/>
      <c r="H7" s="46"/>
      <c r="J7" s="47" t="s">
        <v>36</v>
      </c>
      <c r="K7" s="747"/>
      <c r="L7" s="748"/>
      <c r="M7" s="748"/>
      <c r="N7" s="748"/>
    </row>
    <row r="8" spans="2:16">
      <c r="B8"/>
      <c r="C8"/>
      <c r="D8"/>
      <c r="E8" s="48"/>
      <c r="F8"/>
      <c r="G8"/>
      <c r="J8" s="47" t="s">
        <v>37</v>
      </c>
      <c r="K8" s="747"/>
      <c r="L8" s="748"/>
      <c r="M8" s="748"/>
      <c r="N8" s="748"/>
    </row>
    <row r="9" spans="2:16" ht="14.4">
      <c r="B9" s="50"/>
      <c r="C9" s="51"/>
      <c r="D9" s="52"/>
      <c r="E9" s="53"/>
      <c r="F9" s="53"/>
      <c r="G9" s="116"/>
      <c r="J9" s="47" t="s">
        <v>38</v>
      </c>
      <c r="K9" s="747"/>
      <c r="L9" s="748"/>
      <c r="M9" s="748"/>
      <c r="N9" s="748"/>
    </row>
    <row r="10" spans="2:16" ht="13.95" customHeight="1">
      <c r="B10" s="749" t="s">
        <v>39</v>
      </c>
      <c r="C10" s="749"/>
      <c r="D10" s="54" t="s">
        <v>33</v>
      </c>
      <c r="E10" s="750" t="s">
        <v>1446</v>
      </c>
      <c r="F10" s="750"/>
      <c r="G10" s="750"/>
      <c r="H10" s="750"/>
      <c r="I10" s="750"/>
      <c r="J10" s="47" t="s">
        <v>40</v>
      </c>
      <c r="K10" s="747"/>
      <c r="L10" s="748"/>
      <c r="M10" s="748"/>
      <c r="N10" s="748"/>
    </row>
    <row r="11" spans="2:16" ht="13.8">
      <c r="B11" s="727" t="s">
        <v>41</v>
      </c>
      <c r="C11" s="727"/>
      <c r="D11" s="55" t="s">
        <v>33</v>
      </c>
      <c r="E11" s="56" t="s">
        <v>1447</v>
      </c>
      <c r="F11" s="57"/>
      <c r="G11" s="57"/>
      <c r="H11" s="57"/>
    </row>
    <row r="12" spans="2:16" ht="13.95" customHeight="1">
      <c r="B12" s="727" t="s">
        <v>83</v>
      </c>
      <c r="C12" s="727"/>
      <c r="D12" s="55" t="s">
        <v>33</v>
      </c>
      <c r="E12" s="56" t="s">
        <v>93</v>
      </c>
      <c r="F12" s="57"/>
      <c r="G12" s="57"/>
      <c r="H12" s="57"/>
      <c r="I12"/>
      <c r="J12"/>
      <c r="M12" s="58" t="s">
        <v>42</v>
      </c>
      <c r="N12" s="58" t="s">
        <v>43</v>
      </c>
    </row>
    <row r="13" spans="2:16" ht="13.95" customHeight="1">
      <c r="B13" s="728" t="s">
        <v>44</v>
      </c>
      <c r="C13" s="728"/>
      <c r="D13" s="55" t="s">
        <v>33</v>
      </c>
      <c r="E13" s="59">
        <v>45721</v>
      </c>
      <c r="F13" s="729">
        <v>45723</v>
      </c>
      <c r="G13" s="729"/>
      <c r="H13" s="60"/>
      <c r="I13"/>
      <c r="J13"/>
      <c r="M13" s="61"/>
      <c r="N13" s="61"/>
    </row>
    <row r="14" spans="2:16" ht="13.95" customHeight="1">
      <c r="B14" s="727" t="s">
        <v>45</v>
      </c>
      <c r="C14" s="727"/>
      <c r="D14" s="55" t="s">
        <v>33</v>
      </c>
      <c r="E14" s="56" t="s">
        <v>89</v>
      </c>
      <c r="F14" s="57"/>
      <c r="G14" s="57"/>
      <c r="H14" s="57"/>
      <c r="I14" s="62"/>
      <c r="J14"/>
      <c r="M14" s="63"/>
      <c r="N14" s="63"/>
    </row>
    <row r="15" spans="2:16">
      <c r="I15"/>
      <c r="J15"/>
      <c r="M15" s="63"/>
      <c r="N15" s="63"/>
    </row>
    <row r="16" spans="2:16">
      <c r="B16" s="109" t="s">
        <v>84</v>
      </c>
      <c r="C16" s="56"/>
      <c r="D16" s="55"/>
      <c r="E16" s="56"/>
      <c r="F16" s="110" t="s">
        <v>85</v>
      </c>
      <c r="G16" s="111" t="s">
        <v>86</v>
      </c>
      <c r="H16" s="57"/>
      <c r="M16" s="64"/>
      <c r="N16" s="64"/>
      <c r="P16" s="112"/>
    </row>
    <row r="17" spans="2:21">
      <c r="I17"/>
      <c r="J17"/>
      <c r="P17" s="112"/>
    </row>
    <row r="18" spans="2:21">
      <c r="C18" s="50" t="s">
        <v>46</v>
      </c>
      <c r="I18" s="65"/>
      <c r="J18" s="65"/>
      <c r="K18" s="65"/>
      <c r="P18" s="49"/>
    </row>
    <row r="19" spans="2:21">
      <c r="B19" s="730" t="s">
        <v>48</v>
      </c>
      <c r="C19" s="732" t="s">
        <v>49</v>
      </c>
      <c r="D19" s="732"/>
      <c r="E19" s="732"/>
      <c r="F19" s="734" t="s">
        <v>50</v>
      </c>
      <c r="G19" s="732" t="s">
        <v>51</v>
      </c>
      <c r="H19" s="719" t="s">
        <v>52</v>
      </c>
      <c r="I19" s="719"/>
      <c r="J19" s="719"/>
      <c r="K19" s="720" t="s">
        <v>53</v>
      </c>
      <c r="L19" s="721"/>
      <c r="M19" s="722"/>
      <c r="N19" s="723" t="s">
        <v>54</v>
      </c>
      <c r="P19" s="49"/>
    </row>
    <row r="20" spans="2:21">
      <c r="B20" s="731"/>
      <c r="C20" s="733"/>
      <c r="D20" s="733"/>
      <c r="E20" s="733"/>
      <c r="F20" s="735"/>
      <c r="G20" s="733"/>
      <c r="H20" s="66" t="s">
        <v>57</v>
      </c>
      <c r="I20" s="66" t="s">
        <v>58</v>
      </c>
      <c r="J20" s="66" t="s">
        <v>59</v>
      </c>
      <c r="K20" s="67" t="s">
        <v>60</v>
      </c>
      <c r="L20" s="67" t="s">
        <v>61</v>
      </c>
      <c r="M20" s="67" t="s">
        <v>62</v>
      </c>
      <c r="N20" s="724"/>
      <c r="P20" s="49"/>
    </row>
    <row r="21" spans="2:21">
      <c r="B21" s="68">
        <v>1</v>
      </c>
      <c r="C21" s="69" t="s">
        <v>63</v>
      </c>
      <c r="D21" s="70"/>
      <c r="E21" s="71"/>
      <c r="F21" s="468">
        <v>32</v>
      </c>
      <c r="G21" s="72" t="s">
        <v>64</v>
      </c>
      <c r="H21" s="73"/>
      <c r="I21" s="73"/>
      <c r="J21" s="73"/>
      <c r="K21" s="120"/>
      <c r="L21" s="121"/>
      <c r="M21" s="202"/>
      <c r="N21" s="122">
        <f>SUM(K21:M21)*F21</f>
        <v>0</v>
      </c>
      <c r="P21" s="49"/>
    </row>
    <row r="22" spans="2:21">
      <c r="B22" s="76">
        <f t="shared" ref="B22:B29" si="0">B21+1</f>
        <v>2</v>
      </c>
      <c r="C22" s="77" t="s">
        <v>82</v>
      </c>
      <c r="D22" s="78"/>
      <c r="E22" s="79"/>
      <c r="F22" s="469">
        <v>24</v>
      </c>
      <c r="G22" s="72" t="s">
        <v>64</v>
      </c>
      <c r="H22" s="80"/>
      <c r="I22" s="73"/>
      <c r="J22" s="80"/>
      <c r="K22" s="124"/>
      <c r="L22" s="125"/>
      <c r="M22" s="201"/>
      <c r="N22" s="122">
        <f t="shared" ref="N22:N29" si="1">SUM(K22:M22)*F22</f>
        <v>0</v>
      </c>
      <c r="P22" s="49"/>
    </row>
    <row r="23" spans="2:21" ht="22.5" customHeight="1">
      <c r="B23" s="76">
        <v>3</v>
      </c>
      <c r="C23" s="77" t="s">
        <v>67</v>
      </c>
      <c r="D23" s="725" t="s">
        <v>68</v>
      </c>
      <c r="E23" s="726"/>
      <c r="F23" s="469">
        <v>64</v>
      </c>
      <c r="G23" s="72" t="s">
        <v>64</v>
      </c>
      <c r="H23" s="80"/>
      <c r="I23" s="73"/>
      <c r="J23" s="80"/>
      <c r="K23" s="124"/>
      <c r="L23" s="125"/>
      <c r="M23" s="201"/>
      <c r="N23" s="122">
        <f t="shared" si="1"/>
        <v>0</v>
      </c>
      <c r="P23" s="49"/>
    </row>
    <row r="24" spans="2:21">
      <c r="B24" s="76">
        <v>4</v>
      </c>
      <c r="C24" s="77" t="s">
        <v>70</v>
      </c>
      <c r="D24" s="714" t="s">
        <v>1442</v>
      </c>
      <c r="E24" s="715"/>
      <c r="F24" s="469">
        <v>15</v>
      </c>
      <c r="G24" s="83" t="s">
        <v>72</v>
      </c>
      <c r="H24" s="80"/>
      <c r="I24" s="73"/>
      <c r="J24" s="80"/>
      <c r="K24" s="201"/>
      <c r="L24" s="124"/>
      <c r="M24" s="124"/>
      <c r="N24" s="122">
        <f t="shared" si="1"/>
        <v>0</v>
      </c>
      <c r="P24" s="49"/>
    </row>
    <row r="25" spans="2:21">
      <c r="B25" s="76">
        <v>5</v>
      </c>
      <c r="C25" s="77" t="s">
        <v>1441</v>
      </c>
      <c r="D25" s="78"/>
      <c r="E25" s="79"/>
      <c r="F25" s="469">
        <v>1</v>
      </c>
      <c r="G25" s="83" t="s">
        <v>72</v>
      </c>
      <c r="H25" s="80"/>
      <c r="I25" s="73"/>
      <c r="J25" s="80"/>
      <c r="K25" s="201"/>
      <c r="L25" s="124"/>
      <c r="M25" s="124"/>
      <c r="N25" s="122">
        <f t="shared" si="1"/>
        <v>0</v>
      </c>
      <c r="P25" s="108"/>
      <c r="Q25" s="108"/>
      <c r="R25" s="108"/>
      <c r="S25" s="108"/>
    </row>
    <row r="26" spans="2:21">
      <c r="B26" s="76">
        <f t="shared" si="0"/>
        <v>6</v>
      </c>
      <c r="C26" s="77" t="s">
        <v>94</v>
      </c>
      <c r="D26" s="78"/>
      <c r="E26" s="79"/>
      <c r="F26" s="469">
        <v>1</v>
      </c>
      <c r="G26" s="83" t="s">
        <v>97</v>
      </c>
      <c r="H26" s="80"/>
      <c r="I26" s="80"/>
      <c r="J26" s="80"/>
      <c r="K26" s="201"/>
      <c r="L26" s="125"/>
      <c r="M26" s="124"/>
      <c r="N26" s="122">
        <f t="shared" si="1"/>
        <v>0</v>
      </c>
      <c r="P26" s="46"/>
      <c r="Q26" s="46"/>
      <c r="R26" s="108"/>
      <c r="S26" s="108"/>
      <c r="T26" s="108"/>
      <c r="U26" s="108"/>
    </row>
    <row r="27" spans="2:21">
      <c r="B27" s="76">
        <f t="shared" si="0"/>
        <v>7</v>
      </c>
      <c r="C27" s="77" t="s">
        <v>95</v>
      </c>
      <c r="D27" s="78"/>
      <c r="E27" s="79"/>
      <c r="F27" s="469">
        <v>1</v>
      </c>
      <c r="G27" s="83" t="s">
        <v>97</v>
      </c>
      <c r="H27" s="80"/>
      <c r="I27" s="80"/>
      <c r="J27" s="80"/>
      <c r="K27" s="201"/>
      <c r="L27" s="125"/>
      <c r="M27" s="124"/>
      <c r="N27" s="122">
        <f t="shared" si="1"/>
        <v>0</v>
      </c>
      <c r="P27" s="46"/>
      <c r="Q27" s="46"/>
    </row>
    <row r="28" spans="2:21">
      <c r="B28" s="76">
        <f t="shared" si="0"/>
        <v>8</v>
      </c>
      <c r="C28" s="90" t="s">
        <v>96</v>
      </c>
      <c r="D28" s="78"/>
      <c r="E28" s="79"/>
      <c r="F28" s="469">
        <v>0</v>
      </c>
      <c r="G28" s="83" t="s">
        <v>97</v>
      </c>
      <c r="H28" s="80"/>
      <c r="I28" s="80"/>
      <c r="J28" s="80"/>
      <c r="K28" s="201"/>
      <c r="L28" s="125"/>
      <c r="M28" s="124"/>
      <c r="N28" s="122">
        <f t="shared" si="1"/>
        <v>0</v>
      </c>
      <c r="P28" s="46"/>
      <c r="Q28" s="46"/>
    </row>
    <row r="29" spans="2:21">
      <c r="B29" s="76">
        <f t="shared" si="0"/>
        <v>9</v>
      </c>
      <c r="C29" s="49" t="s">
        <v>1438</v>
      </c>
      <c r="D29" s="91"/>
      <c r="E29" s="92"/>
      <c r="F29" s="128"/>
      <c r="G29" s="93"/>
      <c r="H29" s="94"/>
      <c r="I29" s="94"/>
      <c r="J29" s="94"/>
      <c r="K29" s="129"/>
      <c r="L29" s="129"/>
      <c r="M29" s="129"/>
      <c r="N29" s="130">
        <f t="shared" si="1"/>
        <v>0</v>
      </c>
      <c r="P29" s="46"/>
      <c r="Q29" s="46"/>
    </row>
    <row r="30" spans="2:21">
      <c r="B30" s="716" t="s">
        <v>76</v>
      </c>
      <c r="C30" s="717"/>
      <c r="D30" s="717"/>
      <c r="E30" s="718"/>
      <c r="F30" s="131"/>
      <c r="G30" s="95"/>
      <c r="H30" s="96"/>
      <c r="I30" s="96"/>
      <c r="J30" s="96"/>
      <c r="K30" s="132"/>
      <c r="L30" s="132"/>
      <c r="M30" s="132"/>
      <c r="N30" s="133">
        <f>SUM(N21:N29)</f>
        <v>0</v>
      </c>
      <c r="P30" s="46"/>
      <c r="Q30" s="46"/>
    </row>
    <row r="31" spans="2:21">
      <c r="B31" s="97"/>
      <c r="C31" s="98"/>
      <c r="D31" s="98"/>
      <c r="E31" s="98"/>
      <c r="F31" s="134"/>
      <c r="G31" s="99"/>
      <c r="H31" s="99"/>
      <c r="I31" s="99"/>
      <c r="J31" s="99"/>
      <c r="K31" s="135"/>
      <c r="L31" s="135"/>
      <c r="M31" s="136"/>
      <c r="N31" s="136"/>
    </row>
    <row r="32" spans="2:21">
      <c r="B32" s="100" t="s">
        <v>25</v>
      </c>
      <c r="C32" s="101"/>
      <c r="D32" s="101"/>
      <c r="E32" s="101"/>
      <c r="F32" s="137"/>
      <c r="G32" s="101"/>
      <c r="H32" s="101"/>
      <c r="I32" s="101"/>
      <c r="J32" s="101"/>
      <c r="K32" s="138"/>
      <c r="L32" s="138"/>
      <c r="M32" s="139"/>
      <c r="N32" s="140"/>
    </row>
    <row r="33" spans="2:17">
      <c r="B33" s="200" t="s">
        <v>146</v>
      </c>
      <c r="C33" s="103"/>
      <c r="D33" s="103"/>
      <c r="E33" s="103"/>
      <c r="F33" s="141"/>
      <c r="G33" s="103"/>
      <c r="H33" s="103"/>
      <c r="I33" s="103"/>
      <c r="J33" s="103"/>
      <c r="K33" s="142"/>
      <c r="L33" s="142"/>
      <c r="M33" s="143"/>
      <c r="N33" s="144"/>
    </row>
    <row r="34" spans="2:17">
      <c r="B34" s="200" t="s">
        <v>1437</v>
      </c>
      <c r="C34" s="103"/>
      <c r="D34" s="103"/>
      <c r="E34" s="103"/>
      <c r="F34" s="141"/>
      <c r="G34" s="103"/>
      <c r="H34" s="103"/>
      <c r="I34" s="103"/>
      <c r="J34" s="103"/>
      <c r="K34" s="142"/>
      <c r="L34" s="142"/>
      <c r="M34" s="143"/>
      <c r="N34" s="144"/>
    </row>
    <row r="35" spans="2:17">
      <c r="B35" s="200" t="s">
        <v>1436</v>
      </c>
      <c r="C35" s="103"/>
      <c r="D35" s="103"/>
      <c r="E35" s="103"/>
      <c r="F35" s="141"/>
      <c r="G35" s="103"/>
      <c r="H35" s="103"/>
      <c r="I35" s="103"/>
      <c r="J35" s="103"/>
      <c r="K35" s="142"/>
      <c r="L35" s="142"/>
      <c r="M35" s="143"/>
      <c r="N35" s="144"/>
    </row>
    <row r="36" spans="2:17">
      <c r="B36" s="104"/>
      <c r="C36" s="103"/>
      <c r="D36" s="103"/>
      <c r="E36" s="103"/>
      <c r="F36" s="141"/>
      <c r="G36" s="103"/>
      <c r="H36" s="103"/>
      <c r="I36" s="103"/>
      <c r="J36" s="103"/>
      <c r="K36" s="142"/>
      <c r="L36" s="142"/>
      <c r="M36" s="143"/>
      <c r="N36" s="144"/>
    </row>
    <row r="37" spans="2:17">
      <c r="B37" s="105"/>
      <c r="C37" s="106"/>
      <c r="D37" s="106"/>
      <c r="E37" s="106"/>
      <c r="F37" s="145"/>
      <c r="G37" s="106"/>
      <c r="H37" s="106"/>
      <c r="I37" s="106"/>
      <c r="J37" s="106"/>
      <c r="K37" s="146"/>
      <c r="L37" s="146"/>
      <c r="M37" s="147"/>
      <c r="N37" s="148"/>
    </row>
    <row r="38" spans="2:17">
      <c r="B38" s="149"/>
      <c r="C38" s="149"/>
      <c r="D38" s="149"/>
      <c r="E38" s="149"/>
      <c r="F38" s="150"/>
      <c r="G38" s="149"/>
      <c r="H38" s="149"/>
      <c r="I38" s="149"/>
      <c r="J38" s="149"/>
      <c r="K38" s="151"/>
      <c r="L38" s="151"/>
      <c r="M38" s="152"/>
      <c r="N38" s="152"/>
    </row>
    <row r="39" spans="2:17" s="161" customFormat="1" ht="15" customHeight="1">
      <c r="B39" s="153" t="s">
        <v>90</v>
      </c>
      <c r="C39" s="154"/>
      <c r="D39" s="154"/>
      <c r="E39" s="154"/>
      <c r="F39" s="155"/>
      <c r="G39" s="154"/>
      <c r="H39" s="154"/>
      <c r="I39" s="154"/>
      <c r="J39" s="154"/>
      <c r="K39" s="156"/>
      <c r="L39" s="156"/>
      <c r="M39" s="156"/>
      <c r="N39" s="157"/>
      <c r="O39" s="158"/>
      <c r="P39" s="159" t="s">
        <v>91</v>
      </c>
      <c r="Q39" s="160"/>
    </row>
    <row r="40" spans="2:17" s="161" customFormat="1" ht="15" customHeight="1">
      <c r="B40" s="162" t="s">
        <v>143</v>
      </c>
      <c r="C40" s="163"/>
      <c r="D40" s="163"/>
      <c r="E40" s="163"/>
      <c r="F40" s="164"/>
      <c r="G40" s="163"/>
      <c r="H40" s="163"/>
      <c r="I40" s="163"/>
      <c r="J40" s="163"/>
      <c r="K40" s="165"/>
      <c r="L40" s="165"/>
      <c r="M40" s="165"/>
      <c r="N40" s="166"/>
      <c r="O40" s="158"/>
      <c r="P40" s="159" t="s">
        <v>92</v>
      </c>
      <c r="Q40" s="160"/>
    </row>
    <row r="41" spans="2:17" s="161" customFormat="1" ht="14.4">
      <c r="B41" s="162" t="s">
        <v>144</v>
      </c>
      <c r="C41" s="163"/>
      <c r="D41" s="163"/>
      <c r="E41" s="163"/>
      <c r="F41" s="164"/>
      <c r="G41" s="163"/>
      <c r="H41" s="163"/>
      <c r="I41" s="163"/>
      <c r="J41" s="163"/>
      <c r="K41" s="167"/>
      <c r="L41" s="167"/>
      <c r="M41" s="167"/>
      <c r="N41" s="168"/>
      <c r="O41" s="169"/>
    </row>
    <row r="42" spans="2:17" s="161" customFormat="1" ht="14.4">
      <c r="B42" s="170"/>
      <c r="C42" s="171"/>
      <c r="D42" s="171"/>
      <c r="E42" s="171"/>
      <c r="F42" s="172"/>
      <c r="G42" s="171"/>
      <c r="H42" s="171"/>
      <c r="I42" s="171"/>
      <c r="J42" s="171"/>
      <c r="K42" s="173"/>
      <c r="L42" s="173"/>
      <c r="M42" s="173"/>
      <c r="N42" s="174"/>
      <c r="O42" s="169"/>
    </row>
    <row r="43" spans="2:17">
      <c r="B43" s="107"/>
      <c r="C43" s="107"/>
      <c r="D43" s="107"/>
      <c r="E43" s="107"/>
      <c r="F43" s="107"/>
      <c r="G43" s="107"/>
      <c r="H43" s="107"/>
      <c r="I43" s="107"/>
      <c r="J43" s="107"/>
      <c r="K43" s="107"/>
      <c r="L43" s="107"/>
      <c r="M43" s="107"/>
      <c r="N43" s="107"/>
    </row>
  </sheetData>
  <mergeCells count="28">
    <mergeCell ref="B11:C11"/>
    <mergeCell ref="B2:N2"/>
    <mergeCell ref="B4:J4"/>
    <mergeCell ref="B6:C7"/>
    <mergeCell ref="D6:D7"/>
    <mergeCell ref="E6:E7"/>
    <mergeCell ref="F6:F7"/>
    <mergeCell ref="K6:N6"/>
    <mergeCell ref="K7:N7"/>
    <mergeCell ref="K8:N8"/>
    <mergeCell ref="K9:N9"/>
    <mergeCell ref="B10:C10"/>
    <mergeCell ref="E10:I10"/>
    <mergeCell ref="K10:N10"/>
    <mergeCell ref="B12:C12"/>
    <mergeCell ref="B13:C13"/>
    <mergeCell ref="F13:G13"/>
    <mergeCell ref="B14:C14"/>
    <mergeCell ref="B19:B20"/>
    <mergeCell ref="C19:E20"/>
    <mergeCell ref="F19:F20"/>
    <mergeCell ref="G19:G20"/>
    <mergeCell ref="D24:E24"/>
    <mergeCell ref="B30:E30"/>
    <mergeCell ref="H19:J19"/>
    <mergeCell ref="K19:M19"/>
    <mergeCell ref="N19:N20"/>
    <mergeCell ref="D23:E23"/>
  </mergeCells>
  <phoneticPr fontId="31"/>
  <pageMargins left="0.70866141732283472" right="0.70866141732283472" top="0.74803149606299213" bottom="0.74803149606299213" header="0.31496062992125984" footer="0.31496062992125984"/>
  <pageSetup paperSize="9" scale="86" orientation="portrait" r:id="rId1"/>
  <colBreaks count="1" manualBreakCount="1">
    <brk id="15"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F9CD-14D5-4ED2-8413-3DFBC59F5B09}">
  <dimension ref="B4:T10"/>
  <sheetViews>
    <sheetView topLeftCell="D1" workbookViewId="0">
      <selection activeCell="G34" sqref="G34"/>
    </sheetView>
  </sheetViews>
  <sheetFormatPr defaultColWidth="8.77734375" defaultRowHeight="13.2"/>
  <cols>
    <col min="1" max="1" width="2.44140625" style="536" customWidth="1"/>
    <col min="2" max="2" width="8.77734375" style="536"/>
    <col min="3" max="3" width="34.6640625" style="536" bestFit="1" customWidth="1"/>
    <col min="4" max="16384" width="8.77734375" style="536"/>
  </cols>
  <sheetData>
    <row r="4" spans="2:20" ht="13.8" thickBot="1">
      <c r="K4" s="536" t="s">
        <v>1461</v>
      </c>
    </row>
    <row r="5" spans="2:20">
      <c r="B5" s="754" t="s">
        <v>1462</v>
      </c>
      <c r="C5" s="756" t="s">
        <v>1463</v>
      </c>
      <c r="D5" s="758" t="s">
        <v>1464</v>
      </c>
      <c r="E5" s="751" t="s">
        <v>1465</v>
      </c>
      <c r="F5" s="752"/>
      <c r="G5" s="752"/>
      <c r="H5" s="760"/>
      <c r="I5" s="761" t="s">
        <v>1466</v>
      </c>
      <c r="J5" s="753"/>
      <c r="K5" s="751" t="s">
        <v>1467</v>
      </c>
      <c r="L5" s="752"/>
      <c r="M5" s="752"/>
      <c r="N5" s="753"/>
    </row>
    <row r="6" spans="2:20" ht="13.8" thickBot="1">
      <c r="B6" s="755"/>
      <c r="C6" s="757"/>
      <c r="D6" s="759"/>
      <c r="E6" s="537" t="s">
        <v>1468</v>
      </c>
      <c r="F6" s="538" t="s">
        <v>1469</v>
      </c>
      <c r="G6" s="538" t="s">
        <v>1470</v>
      </c>
      <c r="H6" s="539" t="s">
        <v>1471</v>
      </c>
      <c r="I6" s="540" t="s">
        <v>1472</v>
      </c>
      <c r="J6" s="541" t="s">
        <v>1473</v>
      </c>
      <c r="K6" s="537" t="s">
        <v>1474</v>
      </c>
      <c r="L6" s="538" t="s">
        <v>1475</v>
      </c>
      <c r="M6" s="538" t="s">
        <v>1476</v>
      </c>
      <c r="N6" s="541" t="s">
        <v>1477</v>
      </c>
      <c r="P6" s="542" t="s">
        <v>1478</v>
      </c>
      <c r="Q6" s="542" t="s">
        <v>1479</v>
      </c>
      <c r="R6" s="594" t="s">
        <v>1492</v>
      </c>
    </row>
    <row r="7" spans="2:20" ht="13.8" thickTop="1">
      <c r="B7" s="543">
        <v>5501</v>
      </c>
      <c r="C7" s="544" t="s">
        <v>1480</v>
      </c>
      <c r="D7" s="545">
        <v>161</v>
      </c>
      <c r="E7" s="546">
        <v>4</v>
      </c>
      <c r="F7" s="547">
        <v>0</v>
      </c>
      <c r="G7" s="547">
        <v>0</v>
      </c>
      <c r="H7" s="548">
        <f>SUM(E7:G7)</f>
        <v>4</v>
      </c>
      <c r="I7" s="549">
        <v>10</v>
      </c>
      <c r="J7" s="545">
        <v>0</v>
      </c>
      <c r="K7" s="546">
        <v>214</v>
      </c>
      <c r="L7" s="547">
        <v>76</v>
      </c>
      <c r="M7" s="547">
        <v>775</v>
      </c>
      <c r="N7" s="550" t="s">
        <v>1481</v>
      </c>
      <c r="P7" s="551">
        <v>32</v>
      </c>
      <c r="Q7" s="536">
        <v>120</v>
      </c>
      <c r="R7" s="551">
        <f>SUM(P7:Q7)</f>
        <v>152</v>
      </c>
    </row>
    <row r="8" spans="2:20" ht="13.8" thickBot="1">
      <c r="B8" s="552">
        <v>5166</v>
      </c>
      <c r="C8" s="553" t="s">
        <v>1482</v>
      </c>
      <c r="D8" s="554">
        <v>186</v>
      </c>
      <c r="E8" s="555">
        <v>4</v>
      </c>
      <c r="F8" s="556">
        <v>2</v>
      </c>
      <c r="G8" s="556">
        <v>1</v>
      </c>
      <c r="H8" s="557">
        <f>SUM(E8:G8)</f>
        <v>7</v>
      </c>
      <c r="I8" s="558">
        <v>8</v>
      </c>
      <c r="J8" s="554">
        <v>0</v>
      </c>
      <c r="K8" s="555">
        <v>193</v>
      </c>
      <c r="L8" s="556">
        <v>84</v>
      </c>
      <c r="M8" s="556">
        <v>557</v>
      </c>
      <c r="N8" s="559" t="s">
        <v>1481</v>
      </c>
      <c r="P8" s="551">
        <v>56</v>
      </c>
      <c r="Q8" s="536">
        <v>96</v>
      </c>
      <c r="R8" s="551">
        <f t="shared" ref="R8:R9" si="0">SUM(P8:Q8)</f>
        <v>152</v>
      </c>
    </row>
    <row r="9" spans="2:20" ht="14.4" thickTop="1" thickBot="1">
      <c r="B9" s="560">
        <v>5078</v>
      </c>
      <c r="C9" s="561" t="s">
        <v>1483</v>
      </c>
      <c r="D9" s="562">
        <v>251</v>
      </c>
      <c r="E9" s="563">
        <v>8</v>
      </c>
      <c r="F9" s="564">
        <v>4</v>
      </c>
      <c r="G9" s="564">
        <v>3</v>
      </c>
      <c r="H9" s="565">
        <f>SUM(E9:G9)</f>
        <v>15</v>
      </c>
      <c r="I9" s="566">
        <v>8</v>
      </c>
      <c r="J9" s="562">
        <v>0</v>
      </c>
      <c r="K9" s="563">
        <v>268</v>
      </c>
      <c r="L9" s="564">
        <v>0</v>
      </c>
      <c r="M9" s="564">
        <v>965</v>
      </c>
      <c r="N9" s="567" t="s">
        <v>1484</v>
      </c>
      <c r="P9" s="551">
        <f>H9*8</f>
        <v>120</v>
      </c>
      <c r="Q9" s="536">
        <f>I9*12</f>
        <v>96</v>
      </c>
      <c r="R9" s="551">
        <f t="shared" si="0"/>
        <v>216</v>
      </c>
      <c r="S9" s="568">
        <f>R9/R8</f>
        <v>1.4210526315789473</v>
      </c>
      <c r="T9" s="536" t="s">
        <v>1491</v>
      </c>
    </row>
    <row r="10" spans="2:20">
      <c r="D10" s="568">
        <f>D9/D8</f>
        <v>1.3494623655913978</v>
      </c>
      <c r="K10" s="568">
        <f>K9/K8</f>
        <v>1.3886010362694301</v>
      </c>
      <c r="M10" s="536" t="s">
        <v>1485</v>
      </c>
      <c r="P10" s="551"/>
      <c r="Q10" s="551"/>
    </row>
  </sheetData>
  <mergeCells count="6">
    <mergeCell ref="K5:N5"/>
    <mergeCell ref="B5:B6"/>
    <mergeCell ref="C5:C6"/>
    <mergeCell ref="D5:D6"/>
    <mergeCell ref="E5:H5"/>
    <mergeCell ref="I5:J5"/>
  </mergeCells>
  <phoneticPr fontId="3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48E8D7162AA21418A2204E5433C2685" ma:contentTypeVersion="2" ma:contentTypeDescription="新しいドキュメントを作成します。" ma:contentTypeScope="" ma:versionID="88c10fd79c75f3602c5cd0f29fe42d41">
  <xsd:schema xmlns:xsd="http://www.w3.org/2001/XMLSchema" xmlns:xs="http://www.w3.org/2001/XMLSchema" xmlns:p="http://schemas.microsoft.com/office/2006/metadata/properties" xmlns:ns2="e1daec04-2060-4555-a9aa-9f93bea895b3" targetNamespace="http://schemas.microsoft.com/office/2006/metadata/properties" ma:root="true" ma:fieldsID="403404f3953ffd13dacac57ce1e74bb0" ns2:_="">
    <xsd:import namespace="e1daec04-2060-4555-a9aa-9f93bea895b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daec04-2060-4555-a9aa-9f93bea895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DA40CD-4B2A-4517-9F3B-D4893E7795BB}">
  <ds:schemaRefs>
    <ds:schemaRef ds:uri="http://schemas.microsoft.com/sharepoint/v3/contenttype/forms"/>
  </ds:schemaRefs>
</ds:datastoreItem>
</file>

<file path=customXml/itemProps2.xml><?xml version="1.0" encoding="utf-8"?>
<ds:datastoreItem xmlns:ds="http://schemas.openxmlformats.org/officeDocument/2006/customXml" ds:itemID="{614E6554-0D7B-449D-BA2C-1EDC40995C24}">
  <ds:schemaRefs>
    <ds:schemaRef ds:uri="http://www.w3.org/XML/1998/namespac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e1daec04-2060-4555-a9aa-9f93bea895b3"/>
    <ds:schemaRef ds:uri="http://purl.org/dc/dcmitype/"/>
  </ds:schemaRefs>
</ds:datastoreItem>
</file>

<file path=customXml/itemProps3.xml><?xml version="1.0" encoding="utf-8"?>
<ds:datastoreItem xmlns:ds="http://schemas.openxmlformats.org/officeDocument/2006/customXml" ds:itemID="{1900F27D-027F-4A58-BB63-721145B85E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daec04-2060-4555-a9aa-9f93bea895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旧　見積依頼書</vt:lpstr>
      <vt:lpstr>変更履歴</vt:lpstr>
      <vt:lpstr>①廃棄量算出 </vt:lpstr>
      <vt:lpstr>②CBM→台数 </vt:lpstr>
      <vt:lpstr>【決定】回収スケジュール</vt:lpstr>
      <vt:lpstr>③スケジュール</vt:lpstr>
      <vt:lpstr>スケジュール修正版</vt:lpstr>
      <vt:lpstr>見積依頼書（産廃業者用　金属含む） </vt:lpstr>
      <vt:lpstr>試算</vt:lpstr>
      <vt:lpstr>④見積依頼書（産廃業者用　金属抜き）</vt:lpstr>
      <vt:lpstr>④見積依頼書（買取業者用)</vt:lpstr>
      <vt:lpstr>④-1産廃排出量目安 </vt:lpstr>
      <vt:lpstr>店舗ﾘｽﾄ</vt:lpstr>
      <vt:lpstr>④-1産廃排出量目安</vt:lpstr>
      <vt:lpstr>【決定】回収スケジュール!Print_Area</vt:lpstr>
      <vt:lpstr>③スケジュール!Print_Area</vt:lpstr>
      <vt:lpstr>'④見積依頼書（産廃業者用　金属抜き）'!Print_Area</vt:lpstr>
      <vt:lpstr>'④見積依頼書（買取業者用)'!Print_Area</vt:lpstr>
      <vt:lpstr>'旧　見積依頼書'!Print_Area</vt:lpstr>
      <vt:lpstr>'見積依頼書（産廃業者用　金属含む） '!Print_Area</vt:lpstr>
    </vt:vector>
  </TitlesOfParts>
  <Company>Nitori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AKIMOTORYO</dc:creator>
  <cp:lastModifiedBy>佐藤 祐路</cp:lastModifiedBy>
  <cp:lastPrinted>2024-12-19T05:58:47Z</cp:lastPrinted>
  <dcterms:created xsi:type="dcterms:W3CDTF">2010-05-31T06:58:48Z</dcterms:created>
  <dcterms:modified xsi:type="dcterms:W3CDTF">2025-02-12T08:09:46Z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0x010100948E8D7162AA21418A2204E5433C2685</vt:lpwstr>
  </property>
</Properties>
</file>